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UE SERVERSTRUKTUR\Projekte + Themenbereiche VDBW\Impfen\Vertrag und Anlagen für Website\Westfalen-Lippe\"/>
    </mc:Choice>
  </mc:AlternateContent>
  <xr:revisionPtr revIDLastSave="0" documentId="8_{FA479BEF-E97D-4D1D-B5B2-AD23B70821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OK NW und weitere KK in WL" sheetId="1" r:id="rId1"/>
  </sheets>
  <definedNames>
    <definedName name="_xlnm._FilterDatabase" localSheetId="0" hidden="1">'AOK NW und weitere KK in WL'!$A$6:$G$133</definedName>
    <definedName name="_xlnm.Print_Area" localSheetId="0">'AOK NW und weitere KK in WL'!$A$1:$G$131</definedName>
    <definedName name="Leistung">#REF!</definedName>
    <definedName name="Leistung_der_KK___bitte_ankreuzen">#REF!</definedName>
  </definedNames>
  <calcPr calcId="181029"/>
</workbook>
</file>

<file path=xl/calcChain.xml><?xml version="1.0" encoding="utf-8"?>
<calcChain xmlns="http://schemas.openxmlformats.org/spreadsheetml/2006/main">
  <c r="E133" i="1" l="1"/>
  <c r="E129" i="1"/>
  <c r="E128" i="1"/>
  <c r="E7" i="1"/>
  <c r="E49" i="1"/>
  <c r="E48" i="1"/>
  <c r="E131" i="1"/>
  <c r="E130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32" i="1" l="1"/>
</calcChain>
</file>

<file path=xl/sharedStrings.xml><?xml version="1.0" encoding="utf-8"?>
<sst xmlns="http://schemas.openxmlformats.org/spreadsheetml/2006/main" count="658" uniqueCount="328">
  <si>
    <t>Impfstoff gesetzliche Impfungen</t>
  </si>
  <si>
    <t>Abrechnungs-schlüssel KK</t>
  </si>
  <si>
    <t>Entgeltschlüssel für Impfstoffe</t>
  </si>
  <si>
    <t>Kommentar</t>
  </si>
  <si>
    <t xml:space="preserve">Leistung der KK </t>
  </si>
  <si>
    <t>Abrechnungs-preis in EUR</t>
  </si>
  <si>
    <t>Bezeichnung</t>
  </si>
  <si>
    <t>Dosis</t>
  </si>
  <si>
    <t>Satzungsleistungen</t>
  </si>
  <si>
    <t>x</t>
  </si>
  <si>
    <t>DTaP-IPV-Hib-HB_B</t>
  </si>
  <si>
    <t>letzte Dosis</t>
  </si>
  <si>
    <t>Diphtherie, Pertussis, Tetanus, Poliomyelitis, Haemophilus influenzae Typ b, Hepatitis B (DTaP-IPV-Hib-HB)</t>
  </si>
  <si>
    <t>DTaP-IPV-Hib-HB_A</t>
  </si>
  <si>
    <t>erste Dosis</t>
  </si>
  <si>
    <t>DTaP-IPV-Hib_B</t>
  </si>
  <si>
    <t>Diphtherie, Pertussis, Tetanus, Poliomyelitis, Haemophilus influenzae Typ b (DTaP-IPV-Hib)</t>
  </si>
  <si>
    <t>DTaP-IPV-Hib_A</t>
  </si>
  <si>
    <t>MMRV_B</t>
  </si>
  <si>
    <t>Masern, Mumps, Röteln, Varizellen (MMRV)</t>
  </si>
  <si>
    <t>MMRV_A</t>
  </si>
  <si>
    <t>TdapIPV_R</t>
  </si>
  <si>
    <t>Auffrischung</t>
  </si>
  <si>
    <t>Diphtherie, Pertussis, Tetanus, Poliomyelitis (TdapIPV)</t>
  </si>
  <si>
    <t>TdapIPV_A</t>
  </si>
  <si>
    <t>Tdap_R</t>
  </si>
  <si>
    <t>Diphtherie, Pertussis, Tetanus (Tdap)</t>
  </si>
  <si>
    <t>Tdap_A</t>
  </si>
  <si>
    <t>TdIPV_R</t>
  </si>
  <si>
    <t>Diphtherie, Tetanus, Poliomyelitis (TdIPV)</t>
  </si>
  <si>
    <t>TdIPV_A</t>
  </si>
  <si>
    <t>MMR_B</t>
  </si>
  <si>
    <t xml:space="preserve">Masern, Mumps, Röteln (MMR) </t>
  </si>
  <si>
    <t>MMR_A</t>
  </si>
  <si>
    <t>DTaP_B</t>
  </si>
  <si>
    <t>Diphterie, Pertussis, Tetanus (DTaP)</t>
  </si>
  <si>
    <t>DTaP_A</t>
  </si>
  <si>
    <t>HA-HB_B</t>
  </si>
  <si>
    <r>
      <t xml:space="preserve">Hepatitis A und Hepatitis B (HA - HB)
</t>
    </r>
    <r>
      <rPr>
        <sz val="11"/>
        <rFont val="Arial"/>
        <family val="2"/>
      </rPr>
      <t xml:space="preserve">- </t>
    </r>
    <r>
      <rPr>
        <b/>
        <u/>
        <sz val="11"/>
        <rFont val="Arial"/>
        <family val="2"/>
      </rPr>
      <t>nur</t>
    </r>
    <r>
      <rPr>
        <sz val="11"/>
        <rFont val="Arial"/>
        <family val="2"/>
      </rPr>
      <t xml:space="preserve"> bei Vorliegen der Indikation für eine Hepatitis A </t>
    </r>
    <r>
      <rPr>
        <b/>
        <u/>
        <sz val="11"/>
        <rFont val="Arial"/>
        <family val="2"/>
      </rPr>
      <t>und</t>
    </r>
    <r>
      <rPr>
        <sz val="11"/>
        <rFont val="Arial"/>
        <family val="2"/>
      </rPr>
      <t xml:space="preserve"> eine Hepatitis B Impfung</t>
    </r>
  </si>
  <si>
    <t>HA-HB_A</t>
  </si>
  <si>
    <t>Td_R</t>
  </si>
  <si>
    <t>Diphterie, Tetanus (Td)</t>
  </si>
  <si>
    <t>Td_B</t>
  </si>
  <si>
    <t>Td_A</t>
  </si>
  <si>
    <t>Varizellen sonst. Ind._B</t>
  </si>
  <si>
    <r>
      <t xml:space="preserve">Varizellen
</t>
    </r>
    <r>
      <rPr>
        <sz val="11"/>
        <rFont val="Arial"/>
        <family val="2"/>
      </rPr>
      <t>- sonstige Indikation</t>
    </r>
  </si>
  <si>
    <t>Varizellen sonst. Ind._A</t>
  </si>
  <si>
    <t>Varizellen_B</t>
  </si>
  <si>
    <r>
      <t xml:space="preserve">Varizellen (Standardimpfung)
</t>
    </r>
    <r>
      <rPr>
        <sz val="11"/>
        <rFont val="Arial"/>
        <family val="2"/>
      </rPr>
      <t>Säuglinger, Kinder und Jugendliche bis 17 Jahre</t>
    </r>
  </si>
  <si>
    <t>Varizellen_A</t>
  </si>
  <si>
    <t>Tetanus_R</t>
  </si>
  <si>
    <t>Tetanus</t>
  </si>
  <si>
    <t>Tetanus_B</t>
  </si>
  <si>
    <t>Tetanus_A</t>
  </si>
  <si>
    <t>nein</t>
  </si>
  <si>
    <t>RV_B</t>
  </si>
  <si>
    <t>Rotavirus (RV)</t>
  </si>
  <si>
    <t>RV_A</t>
  </si>
  <si>
    <t>Polio_sonst. Ind._R</t>
  </si>
  <si>
    <r>
      <t xml:space="preserve">Poliomyelitis
</t>
    </r>
    <r>
      <rPr>
        <sz val="11"/>
        <rFont val="Arial"/>
        <family val="2"/>
      </rPr>
      <t>- sonstige Indikationen</t>
    </r>
  </si>
  <si>
    <t>Polio_sonst. Ind._B</t>
  </si>
  <si>
    <t>Polio_sonst. Ind._A</t>
  </si>
  <si>
    <t>Polio_Standard_R</t>
  </si>
  <si>
    <r>
      <t xml:space="preserve">Poliomyelitis (Standardimpfung)
</t>
    </r>
    <r>
      <rPr>
        <sz val="11"/>
        <rFont val="Arial"/>
        <family val="2"/>
      </rPr>
      <t>- Säuglinge, Kinder und Jugendliche bis 17 Jahre</t>
    </r>
  </si>
  <si>
    <t>Polio_Standard_B</t>
  </si>
  <si>
    <t>Polio_Standard_A</t>
  </si>
  <si>
    <t>Pneumokokken (Ind.;13;23)_R</t>
  </si>
  <si>
    <r>
      <t xml:space="preserve">Pneumokokken
</t>
    </r>
    <r>
      <rPr>
        <sz val="11"/>
        <rFont val="Arial"/>
        <family val="2"/>
      </rPr>
      <t>- sonstige Indikationen</t>
    </r>
  </si>
  <si>
    <t>Pneumokokken (Ind.;13;23)</t>
  </si>
  <si>
    <t>Pneumokokken (23)_R</t>
  </si>
  <si>
    <r>
      <t xml:space="preserve">Pneumokokken (Standardimpfung)
</t>
    </r>
    <r>
      <rPr>
        <sz val="11"/>
        <rFont val="Arial"/>
        <family val="2"/>
      </rPr>
      <t>- Personen über 60 Jahre</t>
    </r>
  </si>
  <si>
    <t>Pneumokokken (Stand.;23)</t>
  </si>
  <si>
    <t>Meningok. sonst. Ind._R</t>
  </si>
  <si>
    <r>
      <t xml:space="preserve">Meningokokken
</t>
    </r>
    <r>
      <rPr>
        <sz val="11"/>
        <rFont val="Arial"/>
        <family val="2"/>
      </rPr>
      <t>- sonstige Indikationen</t>
    </r>
  </si>
  <si>
    <t>Meningok. sonst. Ind._B</t>
  </si>
  <si>
    <t>Meningok. sonst. Ind._A</t>
  </si>
  <si>
    <r>
      <t xml:space="preserve">Meningokokken Konjugatimpfstoff (Standardimpfung)
</t>
    </r>
    <r>
      <rPr>
        <sz val="11"/>
        <rFont val="Arial"/>
        <family val="2"/>
      </rPr>
      <t>Kinder</t>
    </r>
  </si>
  <si>
    <t>Masern (Erw.)</t>
  </si>
  <si>
    <t>Masern (Erwachsene)</t>
  </si>
  <si>
    <t>Influenza (sonst. Ind.)</t>
  </si>
  <si>
    <r>
      <t xml:space="preserve">Influenza
</t>
    </r>
    <r>
      <rPr>
        <sz val="11"/>
        <rFont val="Arial"/>
        <family val="2"/>
      </rPr>
      <t>- sonstige Indikationen</t>
    </r>
  </si>
  <si>
    <t>Influenza (über 60 Jahre)</t>
  </si>
  <si>
    <r>
      <t xml:space="preserve">Influenza (Standardimpfung)
</t>
    </r>
    <r>
      <rPr>
        <sz val="11"/>
        <rFont val="Arial"/>
        <family val="2"/>
      </rPr>
      <t>- Personen über 60 Jahre</t>
    </r>
  </si>
  <si>
    <t>HPV_B</t>
  </si>
  <si>
    <t>Humane Papillomviren (HPV)</t>
  </si>
  <si>
    <t>HPV_A</t>
  </si>
  <si>
    <t>Herpes Zoster_sonst. Ind._B</t>
  </si>
  <si>
    <r>
      <t xml:space="preserve">Herpes Zoster 
</t>
    </r>
    <r>
      <rPr>
        <sz val="11"/>
        <rFont val="Arial"/>
        <family val="2"/>
      </rPr>
      <t>- sonstige Indikationen bei Personen ≥ 50 Jahre</t>
    </r>
  </si>
  <si>
    <t>Herpes Zoster_sonst. Ind._A</t>
  </si>
  <si>
    <t>Herpes Zoster_Standard_B</t>
  </si>
  <si>
    <r>
      <t xml:space="preserve">Herpes Zoster (Standardimpfung)
</t>
    </r>
    <r>
      <rPr>
        <sz val="11"/>
        <rFont val="Arial"/>
        <family val="2"/>
      </rPr>
      <t>- Personen ≥ 60 Jahre</t>
    </r>
  </si>
  <si>
    <t>Herpes Zoster_Standard_A</t>
  </si>
  <si>
    <t>HB Dialysepat._R</t>
  </si>
  <si>
    <t>Hepatitis B Dialysepatienten</t>
  </si>
  <si>
    <t>HB Dialysepat._B</t>
  </si>
  <si>
    <t>HB Dialysepat._A</t>
  </si>
  <si>
    <t>HB sonst. Ind._R</t>
  </si>
  <si>
    <r>
      <t xml:space="preserve">Hepatitis B 
</t>
    </r>
    <r>
      <rPr>
        <sz val="11"/>
        <rFont val="Arial"/>
        <family val="2"/>
      </rPr>
      <t>- sonstige Indikation</t>
    </r>
  </si>
  <si>
    <t>HB sonst. Ind._B</t>
  </si>
  <si>
    <t>HB sonst. Ind._A</t>
  </si>
  <si>
    <t>HB Stand._B</t>
  </si>
  <si>
    <r>
      <t xml:space="preserve">Hepatitis B (Standardimpfung)
</t>
    </r>
    <r>
      <rPr>
        <sz val="11"/>
        <rFont val="Arial"/>
        <family val="2"/>
      </rPr>
      <t>- Säuglinge, Kinder und Jugendliche bis 17 Jahre</t>
    </r>
  </si>
  <si>
    <t>HB Stand._A</t>
  </si>
  <si>
    <t>HA_R</t>
  </si>
  <si>
    <t>Hepatitis A</t>
  </si>
  <si>
    <t>HA_B</t>
  </si>
  <si>
    <t>HA_A</t>
  </si>
  <si>
    <t>Hib sonst. Ind._B</t>
  </si>
  <si>
    <r>
      <t xml:space="preserve">Haemophilus influenzae Typ b
</t>
    </r>
    <r>
      <rPr>
        <sz val="11"/>
        <rFont val="Arial"/>
        <family val="2"/>
      </rPr>
      <t>- sonstige Indikation</t>
    </r>
  </si>
  <si>
    <t>Hib sonst. Ind._A</t>
  </si>
  <si>
    <t>Hib Stand._B</t>
  </si>
  <si>
    <r>
      <t xml:space="preserve">Haemophilus influenzae Typ b (Standardimpfung)
</t>
    </r>
    <r>
      <rPr>
        <sz val="11"/>
        <rFont val="Arial"/>
        <family val="2"/>
      </rPr>
      <t>- Säuglinge und Kleinkinder</t>
    </r>
  </si>
  <si>
    <t>Hib Stand._A</t>
  </si>
  <si>
    <t>volle Kostenübernahme in Risikogebieten</t>
  </si>
  <si>
    <t>FSME_R</t>
  </si>
  <si>
    <t>Frühsommermeningo-Enzephalitis (FSME)</t>
  </si>
  <si>
    <t>FSME_B</t>
  </si>
  <si>
    <t>FSME_A</t>
  </si>
  <si>
    <t>Diphterie sonst. Ind._R</t>
  </si>
  <si>
    <r>
      <t xml:space="preserve">Diphterie
</t>
    </r>
    <r>
      <rPr>
        <sz val="11"/>
        <rFont val="Arial"/>
        <family val="2"/>
      </rPr>
      <t>- sonstige Indikation</t>
    </r>
  </si>
  <si>
    <t>Diphterie sonst. Ind._B</t>
  </si>
  <si>
    <t>Diphterie sonst. Ind._A</t>
  </si>
  <si>
    <t>Diphterie Standard_R</t>
  </si>
  <si>
    <r>
      <t xml:space="preserve">Diphterie (Standardimpfung)
</t>
    </r>
    <r>
      <rPr>
        <sz val="11"/>
        <rFont val="Arial"/>
        <family val="2"/>
      </rPr>
      <t>- Kinder und Jugendliche bis 17 Jahre</t>
    </r>
  </si>
  <si>
    <t>Diphterie Standard_B</t>
  </si>
  <si>
    <t>Diphterie Standard_A</t>
  </si>
  <si>
    <t>Abrechnungs-schlüssel lt. SI-RL Anlage 2</t>
  </si>
  <si>
    <t>Impfungen laut Vertrag</t>
  </si>
  <si>
    <r>
      <t xml:space="preserve">Pneumokokken Konjugatimpfstoff (Standardimpfung)
</t>
    </r>
    <r>
      <rPr>
        <sz val="11"/>
        <rFont val="Arial"/>
        <family val="2"/>
      </rPr>
      <t>- Kinder bis 24 Monate</t>
    </r>
  </si>
  <si>
    <r>
      <t xml:space="preserve">Pneumokokken Konjutgatimpfstoff (Standardimpfung)
</t>
    </r>
    <r>
      <rPr>
        <sz val="11"/>
        <rFont val="Arial"/>
        <family val="2"/>
      </rPr>
      <t>- Kinder bis 24 Monate</t>
    </r>
  </si>
  <si>
    <t>Impfberatung als alleinige Leistung (ohne Impfung am selben Tag oder im selben Quartal)</t>
  </si>
  <si>
    <t>Cholera (berufliche bzw. Reiseindikation)</t>
  </si>
  <si>
    <t xml:space="preserve">Gelbfieber (berufliche bzw. Reiseindikation) </t>
  </si>
  <si>
    <t>Tollwut (berufliche bzw. Reiseindikation)</t>
  </si>
  <si>
    <t>Cholera beruflich/Reise_V</t>
  </si>
  <si>
    <t>Cholera beruflich/Reise_W</t>
  </si>
  <si>
    <t>Cholera beruflich/Reise_X</t>
  </si>
  <si>
    <t>Gelbfieber beruflich/Reise_Y</t>
  </si>
  <si>
    <t>Tollwut beruflich/Reise_V</t>
  </si>
  <si>
    <t>Tollwut beruflich/Reise_W</t>
  </si>
  <si>
    <t>Tollwut beruflich/Reise_X</t>
  </si>
  <si>
    <t>Typhus beruflich/Reise_Y</t>
  </si>
  <si>
    <t>99130V</t>
  </si>
  <si>
    <t>99130W</t>
  </si>
  <si>
    <t>99130X</t>
  </si>
  <si>
    <t>99131Y</t>
  </si>
  <si>
    <t>99132V</t>
  </si>
  <si>
    <t>99132W</t>
  </si>
  <si>
    <t>99132X</t>
  </si>
  <si>
    <t>99133Y</t>
  </si>
  <si>
    <t>AEK + 3% + MwSt.</t>
  </si>
  <si>
    <t xml:space="preserve">89000 + PZN (im gesonderten Feld) </t>
  </si>
  <si>
    <t>Nicht Gegenstand des Vertrages</t>
  </si>
  <si>
    <t>Die Pharmazentralnummer (PZN) ist im separaten Feld mitzuliefern.</t>
  </si>
  <si>
    <t>Impfstoff Satzungsleistung</t>
  </si>
  <si>
    <t>Frühsommermeningo-Enzephalitis (FSME) - (berufliche bzw. Reiseindikation)</t>
  </si>
  <si>
    <t>FSME_V</t>
  </si>
  <si>
    <t>FSME_W</t>
  </si>
  <si>
    <t>FSME_X</t>
  </si>
  <si>
    <t xml:space="preserve">99102V </t>
  </si>
  <si>
    <t>99102W</t>
  </si>
  <si>
    <t xml:space="preserve">99102X </t>
  </si>
  <si>
    <t>Hepatitis A (berufliche bzw. Reiseindikation)</t>
  </si>
  <si>
    <t>HA_V</t>
  </si>
  <si>
    <t>HA_W</t>
  </si>
  <si>
    <t>HA_X</t>
  </si>
  <si>
    <t>99105V</t>
  </si>
  <si>
    <t>99105W</t>
  </si>
  <si>
    <t>99105X</t>
  </si>
  <si>
    <t>Hepatitis B (berufliche bzw. Reiseindikation)</t>
  </si>
  <si>
    <t>HB_V</t>
  </si>
  <si>
    <t>HB_W</t>
  </si>
  <si>
    <t>HB_X</t>
  </si>
  <si>
    <t>99107V</t>
  </si>
  <si>
    <t>99107W</t>
  </si>
  <si>
    <t>99107X</t>
  </si>
  <si>
    <t>99101A</t>
  </si>
  <si>
    <t>99101B</t>
  </si>
  <si>
    <t>99101R</t>
  </si>
  <si>
    <t>99102A</t>
  </si>
  <si>
    <t>99102B</t>
  </si>
  <si>
    <t>99102R</t>
  </si>
  <si>
    <t>89103A</t>
  </si>
  <si>
    <t>89103B</t>
  </si>
  <si>
    <t>99104A</t>
  </si>
  <si>
    <t>99104B</t>
  </si>
  <si>
    <t>99105A</t>
  </si>
  <si>
    <t>99105B</t>
  </si>
  <si>
    <t>99105R</t>
  </si>
  <si>
    <t>99106A</t>
  </si>
  <si>
    <t>99106B</t>
  </si>
  <si>
    <t>99107A</t>
  </si>
  <si>
    <t>99107B</t>
  </si>
  <si>
    <t>99107R</t>
  </si>
  <si>
    <t>89108A</t>
  </si>
  <si>
    <t>89108B</t>
  </si>
  <si>
    <t>89108R</t>
  </si>
  <si>
    <t>99128A</t>
  </si>
  <si>
    <t>99128B</t>
  </si>
  <si>
    <t>99129A</t>
  </si>
  <si>
    <t>99129B</t>
  </si>
  <si>
    <t>99110A</t>
  </si>
  <si>
    <t>99110B</t>
  </si>
  <si>
    <t>Influenza (berufliche bzw. Reiseindikation)</t>
  </si>
  <si>
    <t>Influenza beruflich/Reise_Y</t>
  </si>
  <si>
    <t>99112Y</t>
  </si>
  <si>
    <t>Masern (berufliche bzw. Reiseindikation)</t>
  </si>
  <si>
    <t>Masern beruflich/Reise_V</t>
  </si>
  <si>
    <t>99113V</t>
  </si>
  <si>
    <t>Masern beruflich/Reise_W</t>
  </si>
  <si>
    <t>99113W</t>
  </si>
  <si>
    <t>99115A</t>
  </si>
  <si>
    <t>99115B</t>
  </si>
  <si>
    <t>99115R</t>
  </si>
  <si>
    <t>Meningokokken (berufliche bzw. Reiseindikation)</t>
  </si>
  <si>
    <t>Meningok. beruflich/Reise_V</t>
  </si>
  <si>
    <t>99115V</t>
  </si>
  <si>
    <t>Meningok. beruflich/Reise_W</t>
  </si>
  <si>
    <t>99115W</t>
  </si>
  <si>
    <t>Meningok. beruflich/Reise_X</t>
  </si>
  <si>
    <t>99115X</t>
  </si>
  <si>
    <t>89118A</t>
  </si>
  <si>
    <t>89118B</t>
  </si>
  <si>
    <t>99119R</t>
  </si>
  <si>
    <t>99120R</t>
  </si>
  <si>
    <t>Pneumokokken (berufliche bzw. Reiseindikation)</t>
  </si>
  <si>
    <t>Pneumokokken (Ind.;13;23)_V</t>
  </si>
  <si>
    <t>99120V</t>
  </si>
  <si>
    <t>Pneumokokken (Ind.;13;23)_X</t>
  </si>
  <si>
    <t>99120X</t>
  </si>
  <si>
    <t>99121A</t>
  </si>
  <si>
    <t>99121B</t>
  </si>
  <si>
    <t>99121R</t>
  </si>
  <si>
    <t>99122A</t>
  </si>
  <si>
    <t>99122B</t>
  </si>
  <si>
    <t>99122R</t>
  </si>
  <si>
    <t>Poliomyelitis (berufliche bzw. Reiseindikation)</t>
  </si>
  <si>
    <t>Polio_ beruflich/Reise_V</t>
  </si>
  <si>
    <t>99122V</t>
  </si>
  <si>
    <t>Polio_ beruflich/Reise_W</t>
  </si>
  <si>
    <t>99122W</t>
  </si>
  <si>
    <t>Polio_ beruflich/Reise_X</t>
  </si>
  <si>
    <t>99122X</t>
  </si>
  <si>
    <t>89127A</t>
  </si>
  <si>
    <t>89127B</t>
  </si>
  <si>
    <t>99124A</t>
  </si>
  <si>
    <t>99124B</t>
  </si>
  <si>
    <t>99124R</t>
  </si>
  <si>
    <t>99125A</t>
  </si>
  <si>
    <t>99125B</t>
  </si>
  <si>
    <t>99126A</t>
  </si>
  <si>
    <t>99126B</t>
  </si>
  <si>
    <t>Varizellen (berufliche bzw. Reiseindikation)</t>
  </si>
  <si>
    <t>Varizellen beruflich/Reise_V</t>
  </si>
  <si>
    <t>99126V</t>
  </si>
  <si>
    <t>Varizellen beruflich/Reise_W</t>
  </si>
  <si>
    <t>99126W</t>
  </si>
  <si>
    <t>99201A</t>
  </si>
  <si>
    <t>99201B</t>
  </si>
  <si>
    <t>99201R</t>
  </si>
  <si>
    <t>99202A</t>
  </si>
  <si>
    <t>99202B</t>
  </si>
  <si>
    <t>HA-HB_R</t>
  </si>
  <si>
    <t>99202R</t>
  </si>
  <si>
    <r>
      <t xml:space="preserve">Hepatitis A und Hepatitis B (HA - HB)
</t>
    </r>
    <r>
      <rPr>
        <sz val="11"/>
        <rFont val="Arial"/>
        <family val="2"/>
      </rPr>
      <t xml:space="preserve">- </t>
    </r>
    <r>
      <rPr>
        <b/>
        <u/>
        <sz val="11"/>
        <rFont val="Arial"/>
        <family val="2"/>
      </rPr>
      <t>nur</t>
    </r>
    <r>
      <rPr>
        <sz val="11"/>
        <rFont val="Arial"/>
        <family val="2"/>
      </rPr>
      <t xml:space="preserve"> bei Vorliegen der Indikation für eine Hepatitis A </t>
    </r>
    <r>
      <rPr>
        <b/>
        <u/>
        <sz val="11"/>
        <rFont val="Arial"/>
        <family val="2"/>
      </rPr>
      <t>und</t>
    </r>
    <r>
      <rPr>
        <sz val="11"/>
        <rFont val="Arial"/>
        <family val="2"/>
      </rPr>
      <t xml:space="preserve"> eine Hepatitis B Impfung </t>
    </r>
    <r>
      <rPr>
        <b/>
        <sz val="11"/>
        <rFont val="Arial"/>
        <family val="2"/>
      </rPr>
      <t>(berufliche bzw. Reiseindikation)</t>
    </r>
  </si>
  <si>
    <t>HA-HB_ beruflich/Reise_V</t>
  </si>
  <si>
    <t>99202V</t>
  </si>
  <si>
    <r>
      <t>Hepatitis A und Hepatitis B (HA - HB)
- nur</t>
    </r>
    <r>
      <rPr>
        <sz val="11"/>
        <rFont val="Arial"/>
        <family val="2"/>
      </rPr>
      <t xml:space="preserve"> bei Vorliegen der Indikation für eine Hepatitis A und eine Hepatitis B Impfung</t>
    </r>
    <r>
      <rPr>
        <b/>
        <sz val="11"/>
        <rFont val="Arial"/>
        <family val="2"/>
      </rPr>
      <t xml:space="preserve"> (berufliche bzw. Reiseindikation)</t>
    </r>
  </si>
  <si>
    <t>HA-HB_ beruflich/Reise_W</t>
  </si>
  <si>
    <t>99202W</t>
  </si>
  <si>
    <t>HA-HB_ beruflich/Reise_X</t>
  </si>
  <si>
    <t>99202X</t>
  </si>
  <si>
    <t>99300A</t>
  </si>
  <si>
    <t>99300B</t>
  </si>
  <si>
    <t>99301A</t>
  </si>
  <si>
    <t>99301B</t>
  </si>
  <si>
    <t>Masern, Mumps, Röteln (MMR) (Erwachsene) (berufliche/ bzw. Reiseindikation)</t>
  </si>
  <si>
    <t>MMR_V</t>
  </si>
  <si>
    <t>99301V</t>
  </si>
  <si>
    <t>MMR_W</t>
  </si>
  <si>
    <t>99301W</t>
  </si>
  <si>
    <t>99302R</t>
  </si>
  <si>
    <t>99303R</t>
  </si>
  <si>
    <t>Diphtherie, Pertussis, Tetanus (Tdap) (berufliche/Reiseindikation)</t>
  </si>
  <si>
    <t>Tdap_Y</t>
  </si>
  <si>
    <t>99303Y</t>
  </si>
  <si>
    <t>99400R</t>
  </si>
  <si>
    <t>99401A</t>
  </si>
  <si>
    <t>99401B</t>
  </si>
  <si>
    <t>Masern, Mumps, Röteln, Varizellen (MMRV)(berufliche/Reiseindikation)</t>
  </si>
  <si>
    <t>MMRV_V</t>
  </si>
  <si>
    <t>99401V</t>
  </si>
  <si>
    <t>MMRV_W</t>
  </si>
  <si>
    <t>99401W</t>
  </si>
  <si>
    <t>99500A</t>
  </si>
  <si>
    <t>99500B</t>
  </si>
  <si>
    <t>99600A</t>
  </si>
  <si>
    <t>99600B</t>
  </si>
  <si>
    <t>99999N</t>
  </si>
  <si>
    <t>99100A</t>
  </si>
  <si>
    <t>99100B</t>
  </si>
  <si>
    <t>99100R</t>
  </si>
  <si>
    <t>Keine routinemäßige Auffrischung; nur bei entsprechender Indikation!</t>
  </si>
  <si>
    <t xml:space="preserve">Pauschaler Vergütungsaufschlag ab 01.07.2020 
für die Einfachimpfung: 
- Cholera zu den Impfziffern 89130 V, 89130W, 
  89130X;
- Gelbfieber zu der Impfziffer 89131Y; 
- Tollwut zu den Impfziffern 89132V, 89132W, 
   89132X;
- Typhus zu den Impfziffern 89133Y, 89133X
</t>
  </si>
  <si>
    <t xml:space="preserve">Nur bei beruflich bedingter oder die Ausbildung betreffende Auslandsreise abrechenbar. Es sind die Aufklärungspflichten gemäß § 5 Absatz 2 zu beachten. </t>
  </si>
  <si>
    <t>99133V</t>
  </si>
  <si>
    <t>Typhus Inj. (berufliche bzw. Reiseindikation)</t>
  </si>
  <si>
    <t>Typhus oral (berufliche bzw. Reiseindikation)</t>
  </si>
  <si>
    <t>Typhus beruflich/Reise_V</t>
  </si>
  <si>
    <t>Typhus beruflich/Reise_W</t>
  </si>
  <si>
    <t>99133W</t>
  </si>
  <si>
    <t>Japanische Enzephalitis (berufliche bzw. Reiseindikation nach § 11 Abs. 3 SI-RL)</t>
  </si>
  <si>
    <t>Jap.Enzephalitis beruflich/Reise_V</t>
  </si>
  <si>
    <t>99134V</t>
  </si>
  <si>
    <t>Jap.Enzephalitis beruflich/Reise_W</t>
  </si>
  <si>
    <t>99134W</t>
  </si>
  <si>
    <t>Jap.Enzephalitis beruflich/Reise_X</t>
  </si>
  <si>
    <t>99134X</t>
  </si>
  <si>
    <t>99900E</t>
  </si>
  <si>
    <t xml:space="preserve">Masern  Kinder ab dem Alter von 11 Monaten </t>
  </si>
  <si>
    <t xml:space="preserve">Masern </t>
  </si>
  <si>
    <t>89113A</t>
  </si>
  <si>
    <t>89113B</t>
  </si>
  <si>
    <t>Stand: 30.11.2020</t>
  </si>
  <si>
    <r>
      <t xml:space="preserve">AOK NORDWEST und weitere teilnehmende KK in WL (Vertragsnr. 13720100003)   </t>
    </r>
    <r>
      <rPr>
        <b/>
        <i/>
        <sz val="11"/>
        <color rgb="FFFF0000"/>
        <rFont val="Arial"/>
        <family val="2"/>
      </rPr>
      <t>Bitte: Tabellenblatt mit Name KK benennen. Keine Spalten oder Zeilen löschen! Region WL (Westfalen-Lippe)</t>
    </r>
  </si>
  <si>
    <r>
      <rPr>
        <b/>
        <i/>
        <sz val="11"/>
        <rFont val="Arial"/>
        <family val="2"/>
      </rPr>
      <t xml:space="preserve">Entgeltschlüssel in Anlehnung an: </t>
    </r>
    <r>
      <rPr>
        <i/>
        <u/>
        <sz val="11"/>
        <rFont val="Arial"/>
        <family val="2"/>
      </rPr>
      <t>Anlage 2</t>
    </r>
    <r>
      <rPr>
        <i/>
        <sz val="11"/>
        <rFont val="Arial"/>
        <family val="2"/>
      </rPr>
      <t xml:space="preserve"> zur Richtlinie des Gemeinsamen Bundesausschusses über Schutzimpfungen nach § 20i Abs. 1 SGB V (Schutzimpfungsrichtlinie/SI-RL); Dokumentationsschlüssel für Impfungen (letzte Änderung: 30. November 2020)</t>
    </r>
  </si>
  <si>
    <t>Pauschale Verbrauchsmaterial</t>
  </si>
  <si>
    <t xml:space="preserve">Je Applikation zusätzlich zu Honorar und Impfstoff abrechnungsfähig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</si>
</sst>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u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73C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Font="0" applyAlignment="0" applyProtection="0"/>
    <xf numFmtId="0" fontId="13" fillId="0" borderId="0"/>
    <xf numFmtId="0" fontId="13" fillId="0" borderId="0"/>
    <xf numFmtId="0" fontId="2" fillId="0" borderId="0"/>
    <xf numFmtId="0" fontId="14" fillId="0" borderId="0"/>
    <xf numFmtId="44" fontId="1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quotePrefix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4" borderId="2" xfId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5" fillId="6" borderId="0" xfId="0" applyFont="1" applyFill="1" applyAlignment="1">
      <alignment horizontal="right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2" xfId="0" quotePrefix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5" fillId="6" borderId="0" xfId="0" applyFont="1" applyFill="1" applyAlignment="1">
      <alignment horizontal="left" vertical="top" wrapText="1"/>
    </xf>
  </cellXfs>
  <cellStyles count="9">
    <cellStyle name="60 % - Akzent1" xfId="1" builtinId="32"/>
    <cellStyle name="60 % - Akzent1 2" xfId="2" xr:uid="{00000000-0005-0000-0000-000001000000}"/>
    <cellStyle name="Notiz 2" xfId="3" xr:uid="{00000000-0005-0000-0000-000002000000}"/>
    <cellStyle name="Standard" xfId="0" builtinId="0"/>
    <cellStyle name="Standard 2" xfId="4" xr:uid="{00000000-0005-0000-0000-000004000000}"/>
    <cellStyle name="Standard 3" xfId="5" xr:uid="{00000000-0005-0000-0000-000005000000}"/>
    <cellStyle name="Standard 6" xfId="6" xr:uid="{00000000-0005-0000-0000-000006000000}"/>
    <cellStyle name="Standard 7" xfId="7" xr:uid="{00000000-0005-0000-0000-000007000000}"/>
    <cellStyle name="Währung 2" xfId="8" xr:uid="{00000000-0005-0000-0000-000008000000}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6"/>
  <sheetViews>
    <sheetView tabSelected="1" topLeftCell="A26" zoomScaleNormal="100" workbookViewId="0">
      <selection activeCell="G54" sqref="G54"/>
    </sheetView>
  </sheetViews>
  <sheetFormatPr baseColWidth="10" defaultColWidth="11.44140625" defaultRowHeight="13.8" x14ac:dyDescent="0.3"/>
  <cols>
    <col min="1" max="1" width="60.44140625" style="4" customWidth="1"/>
    <col min="2" max="2" width="12.5546875" style="3" bestFit="1" customWidth="1"/>
    <col min="3" max="3" width="35.88671875" style="3" customWidth="1"/>
    <col min="4" max="4" width="19.33203125" style="3" bestFit="1" customWidth="1"/>
    <col min="5" max="5" width="15.109375" style="2" bestFit="1" customWidth="1"/>
    <col min="6" max="6" width="9.88671875" style="1" bestFit="1" customWidth="1"/>
    <col min="7" max="7" width="70.44140625" style="1" customWidth="1"/>
    <col min="8" max="16384" width="11.44140625" style="1"/>
  </cols>
  <sheetData>
    <row r="1" spans="1:7" s="24" customFormat="1" ht="20.25" customHeight="1" x14ac:dyDescent="0.3">
      <c r="A1" s="40" t="s">
        <v>324</v>
      </c>
      <c r="B1" s="40"/>
      <c r="C1" s="40"/>
      <c r="D1" s="40"/>
      <c r="E1" s="40"/>
      <c r="F1" s="40"/>
      <c r="G1" s="27" t="s">
        <v>323</v>
      </c>
    </row>
    <row r="2" spans="1:7" s="20" customFormat="1" x14ac:dyDescent="0.3">
      <c r="A2" s="25"/>
      <c r="B2" s="21"/>
      <c r="C2" s="21"/>
      <c r="D2" s="21"/>
      <c r="E2" s="26"/>
      <c r="F2" s="26"/>
      <c r="G2" s="21"/>
    </row>
    <row r="3" spans="1:7" s="20" customFormat="1" ht="15" customHeight="1" x14ac:dyDescent="0.3">
      <c r="A3" s="39" t="s">
        <v>325</v>
      </c>
      <c r="B3" s="39"/>
      <c r="C3" s="39"/>
      <c r="D3" s="39"/>
      <c r="E3" s="39"/>
      <c r="F3" s="39"/>
      <c r="G3" s="39"/>
    </row>
    <row r="4" spans="1:7" s="20" customFormat="1" x14ac:dyDescent="0.3">
      <c r="A4" s="39"/>
      <c r="B4" s="39"/>
      <c r="C4" s="39"/>
      <c r="D4" s="39"/>
      <c r="E4" s="39"/>
      <c r="F4" s="39"/>
      <c r="G4" s="39"/>
    </row>
    <row r="5" spans="1:7" s="20" customFormat="1" ht="15" customHeight="1" x14ac:dyDescent="0.3">
      <c r="A5" s="23"/>
      <c r="B5" s="22"/>
      <c r="C5" s="22"/>
      <c r="D5" s="22"/>
      <c r="E5" s="22"/>
      <c r="F5" s="22"/>
      <c r="G5" s="21"/>
    </row>
    <row r="6" spans="1:7" s="19" customFormat="1" ht="41.4" x14ac:dyDescent="0.3">
      <c r="A6" s="11" t="s">
        <v>127</v>
      </c>
      <c r="B6" s="11" t="s">
        <v>7</v>
      </c>
      <c r="C6" s="11" t="s">
        <v>6</v>
      </c>
      <c r="D6" s="13" t="s">
        <v>126</v>
      </c>
      <c r="E6" s="12" t="s">
        <v>5</v>
      </c>
      <c r="F6" s="12" t="s">
        <v>4</v>
      </c>
      <c r="G6" s="11" t="s">
        <v>3</v>
      </c>
    </row>
    <row r="7" spans="1:7" s="19" customFormat="1" x14ac:dyDescent="0.3">
      <c r="A7" s="10" t="s">
        <v>131</v>
      </c>
      <c r="B7" s="9" t="s">
        <v>14</v>
      </c>
      <c r="C7" s="9" t="s">
        <v>134</v>
      </c>
      <c r="D7" s="9" t="s">
        <v>142</v>
      </c>
      <c r="E7" s="34">
        <f>ROUND(8.05*0.925,2)</f>
        <v>7.45</v>
      </c>
      <c r="F7" s="7" t="s">
        <v>9</v>
      </c>
      <c r="G7" s="17"/>
    </row>
    <row r="8" spans="1:7" s="19" customFormat="1" x14ac:dyDescent="0.3">
      <c r="A8" s="10" t="s">
        <v>131</v>
      </c>
      <c r="B8" s="9" t="s">
        <v>11</v>
      </c>
      <c r="C8" s="9" t="s">
        <v>135</v>
      </c>
      <c r="D8" s="9" t="s">
        <v>143</v>
      </c>
      <c r="E8" s="32">
        <v>7.45</v>
      </c>
      <c r="F8" s="7" t="s">
        <v>9</v>
      </c>
      <c r="G8" s="17"/>
    </row>
    <row r="9" spans="1:7" s="19" customFormat="1" x14ac:dyDescent="0.3">
      <c r="A9" s="10" t="s">
        <v>131</v>
      </c>
      <c r="B9" s="9" t="s">
        <v>22</v>
      </c>
      <c r="C9" s="9" t="s">
        <v>136</v>
      </c>
      <c r="D9" s="9" t="s">
        <v>144</v>
      </c>
      <c r="E9" s="32">
        <v>7.45</v>
      </c>
      <c r="F9" s="7" t="s">
        <v>9</v>
      </c>
      <c r="G9" s="17"/>
    </row>
    <row r="10" spans="1:7" s="16" customFormat="1" ht="27.6" x14ac:dyDescent="0.3">
      <c r="A10" s="10" t="s">
        <v>123</v>
      </c>
      <c r="B10" s="9" t="s">
        <v>14</v>
      </c>
      <c r="C10" s="9" t="s">
        <v>125</v>
      </c>
      <c r="D10" s="9" t="s">
        <v>299</v>
      </c>
      <c r="E10" s="8">
        <v>7.45</v>
      </c>
      <c r="F10" s="7" t="s">
        <v>9</v>
      </c>
      <c r="G10" s="17"/>
    </row>
    <row r="11" spans="1:7" s="16" customFormat="1" ht="27.6" x14ac:dyDescent="0.3">
      <c r="A11" s="10" t="s">
        <v>123</v>
      </c>
      <c r="B11" s="9" t="s">
        <v>11</v>
      </c>
      <c r="C11" s="9" t="s">
        <v>124</v>
      </c>
      <c r="D11" s="9" t="s">
        <v>300</v>
      </c>
      <c r="E11" s="8">
        <v>7.45</v>
      </c>
      <c r="F11" s="7" t="s">
        <v>9</v>
      </c>
      <c r="G11" s="17"/>
    </row>
    <row r="12" spans="1:7" s="16" customFormat="1" ht="27.6" x14ac:dyDescent="0.3">
      <c r="A12" s="10" t="s">
        <v>123</v>
      </c>
      <c r="B12" s="9" t="s">
        <v>22</v>
      </c>
      <c r="C12" s="9" t="s">
        <v>122</v>
      </c>
      <c r="D12" s="9" t="s">
        <v>301</v>
      </c>
      <c r="E12" s="8">
        <v>7.45</v>
      </c>
      <c r="F12" s="7" t="s">
        <v>9</v>
      </c>
      <c r="G12" s="17"/>
    </row>
    <row r="13" spans="1:7" s="16" customFormat="1" ht="27.6" x14ac:dyDescent="0.3">
      <c r="A13" s="10" t="s">
        <v>119</v>
      </c>
      <c r="B13" s="9" t="s">
        <v>14</v>
      </c>
      <c r="C13" s="9" t="s">
        <v>121</v>
      </c>
      <c r="D13" s="9" t="s">
        <v>176</v>
      </c>
      <c r="E13" s="8">
        <v>7.45</v>
      </c>
      <c r="F13" s="7" t="s">
        <v>9</v>
      </c>
      <c r="G13" s="17"/>
    </row>
    <row r="14" spans="1:7" s="16" customFormat="1" ht="27.6" x14ac:dyDescent="0.3">
      <c r="A14" s="10" t="s">
        <v>119</v>
      </c>
      <c r="B14" s="9" t="s">
        <v>11</v>
      </c>
      <c r="C14" s="9" t="s">
        <v>120</v>
      </c>
      <c r="D14" s="9" t="s">
        <v>177</v>
      </c>
      <c r="E14" s="8">
        <v>7.45</v>
      </c>
      <c r="F14" s="7" t="s">
        <v>9</v>
      </c>
      <c r="G14" s="17"/>
    </row>
    <row r="15" spans="1:7" s="16" customFormat="1" ht="27.6" x14ac:dyDescent="0.3">
      <c r="A15" s="10" t="s">
        <v>119</v>
      </c>
      <c r="B15" s="9" t="s">
        <v>22</v>
      </c>
      <c r="C15" s="9" t="s">
        <v>118</v>
      </c>
      <c r="D15" s="9" t="s">
        <v>178</v>
      </c>
      <c r="E15" s="8">
        <v>7.45</v>
      </c>
      <c r="F15" s="7" t="s">
        <v>9</v>
      </c>
      <c r="G15" s="17"/>
    </row>
    <row r="16" spans="1:7" s="16" customFormat="1" x14ac:dyDescent="0.3">
      <c r="A16" s="10" t="s">
        <v>115</v>
      </c>
      <c r="B16" s="9" t="s">
        <v>14</v>
      </c>
      <c r="C16" s="15" t="s">
        <v>117</v>
      </c>
      <c r="D16" s="15" t="s">
        <v>179</v>
      </c>
      <c r="E16" s="8">
        <v>7.45</v>
      </c>
      <c r="F16" s="7" t="s">
        <v>9</v>
      </c>
      <c r="G16" s="14" t="s">
        <v>113</v>
      </c>
    </row>
    <row r="17" spans="1:7" s="16" customFormat="1" x14ac:dyDescent="0.3">
      <c r="A17" s="10" t="s">
        <v>115</v>
      </c>
      <c r="B17" s="9" t="s">
        <v>11</v>
      </c>
      <c r="C17" s="15" t="s">
        <v>116</v>
      </c>
      <c r="D17" s="15" t="s">
        <v>180</v>
      </c>
      <c r="E17" s="8">
        <v>7.45</v>
      </c>
      <c r="F17" s="7" t="s">
        <v>9</v>
      </c>
      <c r="G17" s="14" t="s">
        <v>113</v>
      </c>
    </row>
    <row r="18" spans="1:7" s="16" customFormat="1" x14ac:dyDescent="0.3">
      <c r="A18" s="10" t="s">
        <v>115</v>
      </c>
      <c r="B18" s="15" t="s">
        <v>22</v>
      </c>
      <c r="C18" s="15" t="s">
        <v>114</v>
      </c>
      <c r="D18" s="15" t="s">
        <v>181</v>
      </c>
      <c r="E18" s="8">
        <v>7.45</v>
      </c>
      <c r="F18" s="7" t="s">
        <v>9</v>
      </c>
      <c r="G18" s="14" t="s">
        <v>113</v>
      </c>
    </row>
    <row r="19" spans="1:7" s="16" customFormat="1" ht="15" customHeight="1" x14ac:dyDescent="0.3">
      <c r="A19" s="10" t="s">
        <v>155</v>
      </c>
      <c r="B19" s="9" t="s">
        <v>14</v>
      </c>
      <c r="C19" s="15" t="s">
        <v>156</v>
      </c>
      <c r="D19" s="15" t="s">
        <v>159</v>
      </c>
      <c r="E19" s="8">
        <v>7.45</v>
      </c>
      <c r="F19" s="7" t="s">
        <v>9</v>
      </c>
      <c r="G19" s="17"/>
    </row>
    <row r="20" spans="1:7" s="16" customFormat="1" ht="27.6" x14ac:dyDescent="0.3">
      <c r="A20" s="10" t="s">
        <v>155</v>
      </c>
      <c r="B20" s="9" t="s">
        <v>11</v>
      </c>
      <c r="C20" s="15" t="s">
        <v>157</v>
      </c>
      <c r="D20" s="15" t="s">
        <v>160</v>
      </c>
      <c r="E20" s="8">
        <v>7.45</v>
      </c>
      <c r="F20" s="7" t="s">
        <v>9</v>
      </c>
      <c r="G20" s="17"/>
    </row>
    <row r="21" spans="1:7" s="16" customFormat="1" ht="27.6" x14ac:dyDescent="0.3">
      <c r="A21" s="10" t="s">
        <v>155</v>
      </c>
      <c r="B21" s="15" t="s">
        <v>22</v>
      </c>
      <c r="C21" s="15" t="s">
        <v>158</v>
      </c>
      <c r="D21" s="15" t="s">
        <v>161</v>
      </c>
      <c r="E21" s="8">
        <v>7.45</v>
      </c>
      <c r="F21" s="7" t="s">
        <v>9</v>
      </c>
      <c r="G21" s="17"/>
    </row>
    <row r="22" spans="1:7" s="16" customFormat="1" ht="15" customHeight="1" x14ac:dyDescent="0.3">
      <c r="A22" s="10" t="s">
        <v>132</v>
      </c>
      <c r="B22" s="15" t="s">
        <v>14</v>
      </c>
      <c r="C22" s="15" t="s">
        <v>137</v>
      </c>
      <c r="D22" s="15" t="s">
        <v>145</v>
      </c>
      <c r="E22" s="7">
        <v>7.45</v>
      </c>
      <c r="F22" s="7" t="s">
        <v>9</v>
      </c>
      <c r="G22" s="17"/>
    </row>
    <row r="23" spans="1:7" s="16" customFormat="1" ht="27.6" x14ac:dyDescent="0.3">
      <c r="A23" s="10" t="s">
        <v>111</v>
      </c>
      <c r="B23" s="9" t="s">
        <v>14</v>
      </c>
      <c r="C23" s="9" t="s">
        <v>112</v>
      </c>
      <c r="D23" s="9" t="s">
        <v>182</v>
      </c>
      <c r="E23" s="8"/>
      <c r="F23" s="18" t="s">
        <v>54</v>
      </c>
    </row>
    <row r="24" spans="1:7" s="16" customFormat="1" ht="27.6" x14ac:dyDescent="0.3">
      <c r="A24" s="10" t="s">
        <v>111</v>
      </c>
      <c r="B24" s="9" t="s">
        <v>11</v>
      </c>
      <c r="C24" s="9" t="s">
        <v>110</v>
      </c>
      <c r="D24" s="9" t="s">
        <v>183</v>
      </c>
      <c r="E24" s="8"/>
      <c r="F24" s="18" t="s">
        <v>54</v>
      </c>
    </row>
    <row r="25" spans="1:7" s="16" customFormat="1" ht="27.6" x14ac:dyDescent="0.3">
      <c r="A25" s="10" t="s">
        <v>108</v>
      </c>
      <c r="B25" s="9" t="s">
        <v>14</v>
      </c>
      <c r="C25" s="9" t="s">
        <v>109</v>
      </c>
      <c r="D25" s="9" t="s">
        <v>184</v>
      </c>
      <c r="E25" s="8">
        <v>7.45</v>
      </c>
      <c r="F25" s="7" t="s">
        <v>9</v>
      </c>
      <c r="G25" s="17"/>
    </row>
    <row r="26" spans="1:7" s="16" customFormat="1" ht="27.6" x14ac:dyDescent="0.3">
      <c r="A26" s="10" t="s">
        <v>108</v>
      </c>
      <c r="B26" s="9" t="s">
        <v>11</v>
      </c>
      <c r="C26" s="9" t="s">
        <v>107</v>
      </c>
      <c r="D26" s="9" t="s">
        <v>185</v>
      </c>
      <c r="E26" s="8">
        <v>7.45</v>
      </c>
      <c r="F26" s="7" t="s">
        <v>9</v>
      </c>
      <c r="G26" s="17"/>
    </row>
    <row r="27" spans="1:7" s="16" customFormat="1" x14ac:dyDescent="0.3">
      <c r="A27" s="10" t="s">
        <v>104</v>
      </c>
      <c r="B27" s="9" t="s">
        <v>14</v>
      </c>
      <c r="C27" s="9" t="s">
        <v>106</v>
      </c>
      <c r="D27" s="9" t="s">
        <v>186</v>
      </c>
      <c r="E27" s="8">
        <v>7.45</v>
      </c>
      <c r="F27" s="7" t="s">
        <v>9</v>
      </c>
      <c r="G27" s="17"/>
    </row>
    <row r="28" spans="1:7" s="16" customFormat="1" x14ac:dyDescent="0.3">
      <c r="A28" s="10" t="s">
        <v>104</v>
      </c>
      <c r="B28" s="9" t="s">
        <v>11</v>
      </c>
      <c r="C28" s="9" t="s">
        <v>105</v>
      </c>
      <c r="D28" s="9" t="s">
        <v>187</v>
      </c>
      <c r="E28" s="8">
        <v>7.45</v>
      </c>
      <c r="F28" s="7" t="s">
        <v>9</v>
      </c>
      <c r="G28" s="17"/>
    </row>
    <row r="29" spans="1:7" s="16" customFormat="1" x14ac:dyDescent="0.3">
      <c r="A29" s="10" t="s">
        <v>104</v>
      </c>
      <c r="B29" s="9" t="s">
        <v>22</v>
      </c>
      <c r="C29" s="9" t="s">
        <v>103</v>
      </c>
      <c r="D29" s="9" t="s">
        <v>188</v>
      </c>
      <c r="E29" s="8">
        <v>7.45</v>
      </c>
      <c r="F29" s="7" t="s">
        <v>9</v>
      </c>
      <c r="G29" s="17"/>
    </row>
    <row r="30" spans="1:7" s="16" customFormat="1" x14ac:dyDescent="0.3">
      <c r="A30" s="10" t="s">
        <v>162</v>
      </c>
      <c r="B30" s="9" t="s">
        <v>14</v>
      </c>
      <c r="C30" s="9" t="s">
        <v>163</v>
      </c>
      <c r="D30" s="9" t="s">
        <v>166</v>
      </c>
      <c r="E30" s="8">
        <v>7.45</v>
      </c>
      <c r="F30" s="7" t="s">
        <v>9</v>
      </c>
      <c r="G30" s="17"/>
    </row>
    <row r="31" spans="1:7" s="16" customFormat="1" x14ac:dyDescent="0.3">
      <c r="A31" s="10" t="s">
        <v>162</v>
      </c>
      <c r="B31" s="9" t="s">
        <v>11</v>
      </c>
      <c r="C31" s="9" t="s">
        <v>164</v>
      </c>
      <c r="D31" s="9" t="s">
        <v>167</v>
      </c>
      <c r="E31" s="8">
        <v>7.45</v>
      </c>
      <c r="F31" s="7" t="s">
        <v>9</v>
      </c>
      <c r="G31" s="17"/>
    </row>
    <row r="32" spans="1:7" s="16" customFormat="1" x14ac:dyDescent="0.3">
      <c r="A32" s="10" t="s">
        <v>162</v>
      </c>
      <c r="B32" s="9" t="s">
        <v>22</v>
      </c>
      <c r="C32" s="9" t="s">
        <v>165</v>
      </c>
      <c r="D32" s="9" t="s">
        <v>168</v>
      </c>
      <c r="E32" s="8">
        <v>7.45</v>
      </c>
      <c r="F32" s="7" t="s">
        <v>9</v>
      </c>
      <c r="G32" s="17"/>
    </row>
    <row r="33" spans="1:7" s="16" customFormat="1" ht="27.6" x14ac:dyDescent="0.3">
      <c r="A33" s="10" t="s">
        <v>101</v>
      </c>
      <c r="B33" s="9" t="s">
        <v>14</v>
      </c>
      <c r="C33" s="9" t="s">
        <v>102</v>
      </c>
      <c r="D33" s="9" t="s">
        <v>189</v>
      </c>
      <c r="E33" s="8">
        <v>7.45</v>
      </c>
      <c r="F33" s="7" t="s">
        <v>9</v>
      </c>
      <c r="G33" s="17"/>
    </row>
    <row r="34" spans="1:7" s="16" customFormat="1" ht="27.6" x14ac:dyDescent="0.3">
      <c r="A34" s="10" t="s">
        <v>101</v>
      </c>
      <c r="B34" s="9" t="s">
        <v>11</v>
      </c>
      <c r="C34" s="9" t="s">
        <v>100</v>
      </c>
      <c r="D34" s="9" t="s">
        <v>190</v>
      </c>
      <c r="E34" s="8">
        <v>7.45</v>
      </c>
      <c r="F34" s="7" t="s">
        <v>9</v>
      </c>
      <c r="G34" s="17"/>
    </row>
    <row r="35" spans="1:7" s="16" customFormat="1" ht="27.6" x14ac:dyDescent="0.3">
      <c r="A35" s="10" t="s">
        <v>97</v>
      </c>
      <c r="B35" s="9" t="s">
        <v>14</v>
      </c>
      <c r="C35" s="9" t="s">
        <v>99</v>
      </c>
      <c r="D35" s="9" t="s">
        <v>191</v>
      </c>
      <c r="E35" s="8">
        <v>7.45</v>
      </c>
      <c r="F35" s="7" t="s">
        <v>9</v>
      </c>
      <c r="G35" s="17"/>
    </row>
    <row r="36" spans="1:7" s="16" customFormat="1" ht="27.6" x14ac:dyDescent="0.3">
      <c r="A36" s="10" t="s">
        <v>97</v>
      </c>
      <c r="B36" s="9" t="s">
        <v>11</v>
      </c>
      <c r="C36" s="9" t="s">
        <v>98</v>
      </c>
      <c r="D36" s="9" t="s">
        <v>192</v>
      </c>
      <c r="E36" s="8">
        <v>7.45</v>
      </c>
      <c r="F36" s="7" t="s">
        <v>9</v>
      </c>
      <c r="G36" s="17"/>
    </row>
    <row r="37" spans="1:7" s="16" customFormat="1" ht="27.6" x14ac:dyDescent="0.3">
      <c r="A37" s="10" t="s">
        <v>97</v>
      </c>
      <c r="B37" s="9" t="s">
        <v>22</v>
      </c>
      <c r="C37" s="9" t="s">
        <v>96</v>
      </c>
      <c r="D37" s="9" t="s">
        <v>193</v>
      </c>
      <c r="E37" s="8">
        <v>7.45</v>
      </c>
      <c r="F37" s="7" t="s">
        <v>9</v>
      </c>
      <c r="G37" s="17"/>
    </row>
    <row r="38" spans="1:7" s="16" customFormat="1" x14ac:dyDescent="0.3">
      <c r="A38" s="10" t="s">
        <v>169</v>
      </c>
      <c r="B38" s="9" t="s">
        <v>14</v>
      </c>
      <c r="C38" s="9" t="s">
        <v>170</v>
      </c>
      <c r="D38" s="9" t="s">
        <v>173</v>
      </c>
      <c r="E38" s="8">
        <v>7.45</v>
      </c>
      <c r="F38" s="7" t="s">
        <v>9</v>
      </c>
      <c r="G38" s="17"/>
    </row>
    <row r="39" spans="1:7" s="16" customFormat="1" x14ac:dyDescent="0.3">
      <c r="A39" s="10" t="s">
        <v>169</v>
      </c>
      <c r="B39" s="9" t="s">
        <v>11</v>
      </c>
      <c r="C39" s="9" t="s">
        <v>171</v>
      </c>
      <c r="D39" s="9" t="s">
        <v>174</v>
      </c>
      <c r="E39" s="8">
        <v>7.45</v>
      </c>
      <c r="F39" s="7" t="s">
        <v>9</v>
      </c>
      <c r="G39" s="17"/>
    </row>
    <row r="40" spans="1:7" s="16" customFormat="1" x14ac:dyDescent="0.3">
      <c r="A40" s="10" t="s">
        <v>169</v>
      </c>
      <c r="B40" s="9" t="s">
        <v>22</v>
      </c>
      <c r="C40" s="9" t="s">
        <v>172</v>
      </c>
      <c r="D40" s="9" t="s">
        <v>175</v>
      </c>
      <c r="E40" s="8">
        <v>7.45</v>
      </c>
      <c r="F40" s="7" t="s">
        <v>9</v>
      </c>
      <c r="G40" s="17"/>
    </row>
    <row r="41" spans="1:7" s="16" customFormat="1" x14ac:dyDescent="0.3">
      <c r="A41" s="10" t="s">
        <v>93</v>
      </c>
      <c r="B41" s="9" t="s">
        <v>14</v>
      </c>
      <c r="C41" s="9" t="s">
        <v>95</v>
      </c>
      <c r="D41" s="9" t="s">
        <v>194</v>
      </c>
      <c r="E41" s="8"/>
      <c r="F41" s="18" t="s">
        <v>54</v>
      </c>
      <c r="G41" s="17"/>
    </row>
    <row r="42" spans="1:7" s="16" customFormat="1" x14ac:dyDescent="0.3">
      <c r="A42" s="10" t="s">
        <v>93</v>
      </c>
      <c r="B42" s="9" t="s">
        <v>11</v>
      </c>
      <c r="C42" s="9" t="s">
        <v>94</v>
      </c>
      <c r="D42" s="9" t="s">
        <v>195</v>
      </c>
      <c r="E42" s="8"/>
      <c r="F42" s="18" t="s">
        <v>54</v>
      </c>
      <c r="G42" s="17"/>
    </row>
    <row r="43" spans="1:7" s="16" customFormat="1" x14ac:dyDescent="0.3">
      <c r="A43" s="10" t="s">
        <v>93</v>
      </c>
      <c r="B43" s="9" t="s">
        <v>22</v>
      </c>
      <c r="C43" s="9" t="s">
        <v>92</v>
      </c>
      <c r="D43" s="9" t="s">
        <v>196</v>
      </c>
      <c r="E43" s="8"/>
      <c r="F43" s="18" t="s">
        <v>54</v>
      </c>
      <c r="G43" s="17"/>
    </row>
    <row r="44" spans="1:7" s="16" customFormat="1" ht="27.6" x14ac:dyDescent="0.3">
      <c r="A44" s="10" t="s">
        <v>90</v>
      </c>
      <c r="B44" s="9" t="s">
        <v>14</v>
      </c>
      <c r="C44" s="9" t="s">
        <v>91</v>
      </c>
      <c r="D44" s="9" t="s">
        <v>197</v>
      </c>
      <c r="E44" s="8">
        <v>7.45</v>
      </c>
      <c r="F44" s="7" t="s">
        <v>9</v>
      </c>
      <c r="G44" s="17"/>
    </row>
    <row r="45" spans="1:7" s="16" customFormat="1" ht="27.6" x14ac:dyDescent="0.3">
      <c r="A45" s="10" t="s">
        <v>90</v>
      </c>
      <c r="B45" s="9" t="s">
        <v>11</v>
      </c>
      <c r="C45" s="9" t="s">
        <v>89</v>
      </c>
      <c r="D45" s="9" t="s">
        <v>198</v>
      </c>
      <c r="E45" s="8">
        <v>7.45</v>
      </c>
      <c r="F45" s="7" t="s">
        <v>9</v>
      </c>
      <c r="G45" s="17"/>
    </row>
    <row r="46" spans="1:7" s="16" customFormat="1" ht="27.6" x14ac:dyDescent="0.3">
      <c r="A46" s="10" t="s">
        <v>87</v>
      </c>
      <c r="B46" s="9" t="s">
        <v>14</v>
      </c>
      <c r="C46" s="9" t="s">
        <v>88</v>
      </c>
      <c r="D46" s="9" t="s">
        <v>199</v>
      </c>
      <c r="E46" s="8">
        <v>7.45</v>
      </c>
      <c r="F46" s="7" t="s">
        <v>9</v>
      </c>
      <c r="G46" s="17"/>
    </row>
    <row r="47" spans="1:7" s="16" customFormat="1" ht="27.6" x14ac:dyDescent="0.3">
      <c r="A47" s="10" t="s">
        <v>87</v>
      </c>
      <c r="B47" s="9" t="s">
        <v>11</v>
      </c>
      <c r="C47" s="9" t="s">
        <v>86</v>
      </c>
      <c r="D47" s="9" t="s">
        <v>200</v>
      </c>
      <c r="E47" s="8">
        <v>7.45</v>
      </c>
      <c r="F47" s="7" t="s">
        <v>9</v>
      </c>
      <c r="G47" s="17"/>
    </row>
    <row r="48" spans="1:7" s="16" customFormat="1" x14ac:dyDescent="0.3">
      <c r="A48" s="10" t="s">
        <v>84</v>
      </c>
      <c r="B48" s="9" t="s">
        <v>14</v>
      </c>
      <c r="C48" s="15" t="s">
        <v>85</v>
      </c>
      <c r="D48" s="14" t="s">
        <v>201</v>
      </c>
      <c r="E48" s="28">
        <f>ROUND(8.97*0.925,2)</f>
        <v>8.3000000000000007</v>
      </c>
      <c r="F48" s="7" t="s">
        <v>9</v>
      </c>
      <c r="G48" s="14"/>
    </row>
    <row r="49" spans="1:7" s="16" customFormat="1" x14ac:dyDescent="0.3">
      <c r="A49" s="10" t="s">
        <v>84</v>
      </c>
      <c r="B49" s="9" t="s">
        <v>11</v>
      </c>
      <c r="C49" s="15" t="s">
        <v>83</v>
      </c>
      <c r="D49" s="14" t="s">
        <v>202</v>
      </c>
      <c r="E49" s="28">
        <f>ROUND(8.97*0.925,2)</f>
        <v>8.3000000000000007</v>
      </c>
      <c r="F49" s="7" t="s">
        <v>9</v>
      </c>
      <c r="G49" s="14"/>
    </row>
    <row r="50" spans="1:7" s="16" customFormat="1" ht="27.6" x14ac:dyDescent="0.3">
      <c r="A50" s="10" t="s">
        <v>82</v>
      </c>
      <c r="B50" s="9" t="s">
        <v>14</v>
      </c>
      <c r="C50" s="15" t="s">
        <v>81</v>
      </c>
      <c r="D50" s="15">
        <v>99111</v>
      </c>
      <c r="E50" s="8">
        <v>7.45</v>
      </c>
      <c r="F50" s="7" t="s">
        <v>9</v>
      </c>
      <c r="G50" s="17"/>
    </row>
    <row r="51" spans="1:7" s="16" customFormat="1" ht="27.6" x14ac:dyDescent="0.3">
      <c r="A51" s="10" t="s">
        <v>80</v>
      </c>
      <c r="B51" s="9" t="s">
        <v>14</v>
      </c>
      <c r="C51" s="15" t="s">
        <v>79</v>
      </c>
      <c r="D51" s="15">
        <v>99112</v>
      </c>
      <c r="E51" s="8">
        <v>7.45</v>
      </c>
      <c r="F51" s="7" t="s">
        <v>9</v>
      </c>
      <c r="G51" s="17"/>
    </row>
    <row r="52" spans="1:7" s="16" customFormat="1" x14ac:dyDescent="0.3">
      <c r="A52" s="10" t="s">
        <v>203</v>
      </c>
      <c r="B52" s="9" t="s">
        <v>14</v>
      </c>
      <c r="C52" s="15" t="s">
        <v>204</v>
      </c>
      <c r="D52" s="15" t="s">
        <v>205</v>
      </c>
      <c r="E52" s="8">
        <v>7.45</v>
      </c>
      <c r="F52" s="7" t="s">
        <v>9</v>
      </c>
      <c r="G52" s="17"/>
    </row>
    <row r="53" spans="1:7" s="16" customFormat="1" ht="27.6" x14ac:dyDescent="0.3">
      <c r="A53" s="10" t="s">
        <v>311</v>
      </c>
      <c r="B53" s="9" t="s">
        <v>14</v>
      </c>
      <c r="C53" s="15" t="s">
        <v>312</v>
      </c>
      <c r="D53" s="15" t="s">
        <v>313</v>
      </c>
      <c r="E53" s="8">
        <v>7.45</v>
      </c>
      <c r="F53" s="7" t="s">
        <v>9</v>
      </c>
      <c r="G53" s="17"/>
    </row>
    <row r="54" spans="1:7" s="16" customFormat="1" ht="27.6" x14ac:dyDescent="0.3">
      <c r="A54" s="10" t="s">
        <v>311</v>
      </c>
      <c r="B54" s="9" t="s">
        <v>11</v>
      </c>
      <c r="C54" s="15" t="s">
        <v>314</v>
      </c>
      <c r="D54" s="15" t="s">
        <v>315</v>
      </c>
      <c r="E54" s="8">
        <v>7.45</v>
      </c>
      <c r="F54" s="7" t="s">
        <v>9</v>
      </c>
      <c r="G54" s="17"/>
    </row>
    <row r="55" spans="1:7" s="16" customFormat="1" ht="27.6" x14ac:dyDescent="0.3">
      <c r="A55" s="10" t="s">
        <v>311</v>
      </c>
      <c r="B55" s="9" t="s">
        <v>22</v>
      </c>
      <c r="C55" s="15" t="s">
        <v>316</v>
      </c>
      <c r="D55" s="15" t="s">
        <v>317</v>
      </c>
      <c r="E55" s="8">
        <v>7.45</v>
      </c>
      <c r="F55" s="7" t="s">
        <v>9</v>
      </c>
      <c r="G55" s="17" t="s">
        <v>302</v>
      </c>
    </row>
    <row r="56" spans="1:7" s="16" customFormat="1" x14ac:dyDescent="0.3">
      <c r="A56" s="10" t="s">
        <v>319</v>
      </c>
      <c r="B56" s="9" t="s">
        <v>14</v>
      </c>
      <c r="C56" s="15" t="s">
        <v>320</v>
      </c>
      <c r="D56" s="15" t="s">
        <v>321</v>
      </c>
      <c r="E56" s="8"/>
      <c r="F56" s="7" t="s">
        <v>54</v>
      </c>
      <c r="G56" s="17"/>
    </row>
    <row r="57" spans="1:7" s="16" customFormat="1" x14ac:dyDescent="0.3">
      <c r="A57" s="10" t="s">
        <v>319</v>
      </c>
      <c r="B57" s="9" t="s">
        <v>11</v>
      </c>
      <c r="C57" s="15" t="s">
        <v>320</v>
      </c>
      <c r="D57" s="15" t="s">
        <v>322</v>
      </c>
      <c r="E57" s="8"/>
      <c r="F57" s="7" t="s">
        <v>54</v>
      </c>
      <c r="G57" s="17"/>
    </row>
    <row r="58" spans="1:7" s="16" customFormat="1" x14ac:dyDescent="0.3">
      <c r="A58" s="10" t="s">
        <v>78</v>
      </c>
      <c r="B58" s="9" t="s">
        <v>14</v>
      </c>
      <c r="C58" s="15" t="s">
        <v>77</v>
      </c>
      <c r="D58" s="15">
        <v>99113</v>
      </c>
      <c r="E58" s="8">
        <v>7.45</v>
      </c>
      <c r="F58" s="7" t="s">
        <v>9</v>
      </c>
      <c r="G58" s="17"/>
    </row>
    <row r="59" spans="1:7" s="16" customFormat="1" x14ac:dyDescent="0.3">
      <c r="A59" s="10" t="s">
        <v>206</v>
      </c>
      <c r="B59" s="9" t="s">
        <v>14</v>
      </c>
      <c r="C59" s="15" t="s">
        <v>207</v>
      </c>
      <c r="D59" s="15" t="s">
        <v>208</v>
      </c>
      <c r="E59" s="8">
        <v>7.45</v>
      </c>
      <c r="F59" s="7" t="s">
        <v>9</v>
      </c>
      <c r="G59" s="17"/>
    </row>
    <row r="60" spans="1:7" s="16" customFormat="1" x14ac:dyDescent="0.3">
      <c r="A60" s="10" t="s">
        <v>206</v>
      </c>
      <c r="B60" s="9" t="s">
        <v>11</v>
      </c>
      <c r="C60" s="15" t="s">
        <v>209</v>
      </c>
      <c r="D60" s="15" t="s">
        <v>210</v>
      </c>
      <c r="E60" s="8">
        <v>7.45</v>
      </c>
      <c r="F60" s="7" t="s">
        <v>9</v>
      </c>
      <c r="G60" s="17"/>
    </row>
    <row r="61" spans="1:7" s="16" customFormat="1" ht="27.6" x14ac:dyDescent="0.3">
      <c r="A61" s="10" t="s">
        <v>76</v>
      </c>
      <c r="B61" s="9" t="s">
        <v>14</v>
      </c>
      <c r="C61" s="15"/>
      <c r="D61" s="15">
        <v>89114</v>
      </c>
      <c r="E61" s="8"/>
      <c r="F61" s="7" t="s">
        <v>54</v>
      </c>
      <c r="G61" s="17"/>
    </row>
    <row r="62" spans="1:7" s="16" customFormat="1" ht="27.6" x14ac:dyDescent="0.3">
      <c r="A62" s="10" t="s">
        <v>73</v>
      </c>
      <c r="B62" s="9" t="s">
        <v>14</v>
      </c>
      <c r="C62" s="15" t="s">
        <v>75</v>
      </c>
      <c r="D62" s="15" t="s">
        <v>211</v>
      </c>
      <c r="E62" s="8">
        <v>7.45</v>
      </c>
      <c r="F62" s="7" t="s">
        <v>9</v>
      </c>
      <c r="G62" s="17"/>
    </row>
    <row r="63" spans="1:7" s="16" customFormat="1" ht="27.6" x14ac:dyDescent="0.3">
      <c r="A63" s="10" t="s">
        <v>73</v>
      </c>
      <c r="B63" s="9" t="s">
        <v>11</v>
      </c>
      <c r="C63" s="15" t="s">
        <v>74</v>
      </c>
      <c r="D63" s="15" t="s">
        <v>212</v>
      </c>
      <c r="E63" s="8">
        <v>7.45</v>
      </c>
      <c r="F63" s="7" t="s">
        <v>9</v>
      </c>
      <c r="G63" s="17"/>
    </row>
    <row r="64" spans="1:7" s="16" customFormat="1" ht="27.6" x14ac:dyDescent="0.3">
      <c r="A64" s="10" t="s">
        <v>73</v>
      </c>
      <c r="B64" s="9" t="s">
        <v>22</v>
      </c>
      <c r="C64" s="15" t="s">
        <v>72</v>
      </c>
      <c r="D64" s="15" t="s">
        <v>213</v>
      </c>
      <c r="E64" s="8">
        <v>7.45</v>
      </c>
      <c r="F64" s="7" t="s">
        <v>9</v>
      </c>
      <c r="G64" s="17" t="s">
        <v>302</v>
      </c>
    </row>
    <row r="65" spans="1:7" s="16" customFormat="1" x14ac:dyDescent="0.3">
      <c r="A65" s="10" t="s">
        <v>214</v>
      </c>
      <c r="B65" s="9" t="s">
        <v>14</v>
      </c>
      <c r="C65" s="15" t="s">
        <v>215</v>
      </c>
      <c r="D65" s="15" t="s">
        <v>216</v>
      </c>
      <c r="E65" s="8">
        <v>7.45</v>
      </c>
      <c r="F65" s="7" t="s">
        <v>9</v>
      </c>
      <c r="G65" s="17"/>
    </row>
    <row r="66" spans="1:7" s="16" customFormat="1" x14ac:dyDescent="0.3">
      <c r="A66" s="10" t="s">
        <v>214</v>
      </c>
      <c r="B66" s="9" t="s">
        <v>11</v>
      </c>
      <c r="C66" s="15" t="s">
        <v>217</v>
      </c>
      <c r="D66" s="15" t="s">
        <v>218</v>
      </c>
      <c r="E66" s="8">
        <v>7.45</v>
      </c>
      <c r="F66" s="7" t="s">
        <v>9</v>
      </c>
      <c r="G66" s="17"/>
    </row>
    <row r="67" spans="1:7" s="16" customFormat="1" x14ac:dyDescent="0.3">
      <c r="A67" s="10" t="s">
        <v>214</v>
      </c>
      <c r="B67" s="9" t="s">
        <v>22</v>
      </c>
      <c r="C67" s="15" t="s">
        <v>219</v>
      </c>
      <c r="D67" s="15" t="s">
        <v>220</v>
      </c>
      <c r="E67" s="8">
        <v>7.45</v>
      </c>
      <c r="F67" s="7" t="s">
        <v>9</v>
      </c>
      <c r="G67" s="17" t="s">
        <v>302</v>
      </c>
    </row>
    <row r="68" spans="1:7" s="16" customFormat="1" ht="27.6" x14ac:dyDescent="0.3">
      <c r="A68" s="29" t="s">
        <v>128</v>
      </c>
      <c r="B68" s="9" t="s">
        <v>14</v>
      </c>
      <c r="C68" s="15"/>
      <c r="D68" s="15" t="s">
        <v>221</v>
      </c>
      <c r="E68" s="8"/>
      <c r="F68" s="7" t="s">
        <v>54</v>
      </c>
      <c r="G68" s="17"/>
    </row>
    <row r="69" spans="1:7" s="16" customFormat="1" ht="29.25" customHeight="1" x14ac:dyDescent="0.3">
      <c r="A69" s="29" t="s">
        <v>129</v>
      </c>
      <c r="B69" s="9" t="s">
        <v>11</v>
      </c>
      <c r="C69" s="15"/>
      <c r="D69" s="15" t="s">
        <v>222</v>
      </c>
      <c r="E69" s="8"/>
      <c r="F69" s="7" t="s">
        <v>54</v>
      </c>
      <c r="G69" s="17"/>
    </row>
    <row r="70" spans="1:7" s="16" customFormat="1" ht="27.6" x14ac:dyDescent="0.3">
      <c r="A70" s="10" t="s">
        <v>70</v>
      </c>
      <c r="B70" s="9" t="s">
        <v>14</v>
      </c>
      <c r="C70" s="15" t="s">
        <v>71</v>
      </c>
      <c r="D70" s="15">
        <v>99119</v>
      </c>
      <c r="E70" s="8">
        <v>7.45</v>
      </c>
      <c r="F70" s="7" t="s">
        <v>9</v>
      </c>
      <c r="G70" s="17"/>
    </row>
    <row r="71" spans="1:7" s="16" customFormat="1" ht="27.6" x14ac:dyDescent="0.3">
      <c r="A71" s="10" t="s">
        <v>70</v>
      </c>
      <c r="B71" s="9" t="s">
        <v>22</v>
      </c>
      <c r="C71" s="15" t="s">
        <v>69</v>
      </c>
      <c r="D71" s="15" t="s">
        <v>223</v>
      </c>
      <c r="E71" s="8">
        <v>7.45</v>
      </c>
      <c r="F71" s="7" t="s">
        <v>9</v>
      </c>
      <c r="G71" s="17" t="s">
        <v>302</v>
      </c>
    </row>
    <row r="72" spans="1:7" s="16" customFormat="1" ht="27.6" x14ac:dyDescent="0.3">
      <c r="A72" s="10" t="s">
        <v>67</v>
      </c>
      <c r="B72" s="9" t="s">
        <v>14</v>
      </c>
      <c r="C72" s="15" t="s">
        <v>68</v>
      </c>
      <c r="D72" s="15">
        <v>99120</v>
      </c>
      <c r="E72" s="8">
        <v>7.45</v>
      </c>
      <c r="F72" s="7" t="s">
        <v>9</v>
      </c>
      <c r="G72" s="17"/>
    </row>
    <row r="73" spans="1:7" s="16" customFormat="1" ht="27.6" x14ac:dyDescent="0.3">
      <c r="A73" s="10" t="s">
        <v>67</v>
      </c>
      <c r="B73" s="9" t="s">
        <v>22</v>
      </c>
      <c r="C73" s="15" t="s">
        <v>66</v>
      </c>
      <c r="D73" s="15" t="s">
        <v>224</v>
      </c>
      <c r="E73" s="8">
        <v>7.45</v>
      </c>
      <c r="F73" s="7" t="s">
        <v>9</v>
      </c>
      <c r="G73" s="17"/>
    </row>
    <row r="74" spans="1:7" s="16" customFormat="1" x14ac:dyDescent="0.3">
      <c r="A74" s="10" t="s">
        <v>225</v>
      </c>
      <c r="B74" s="9" t="s">
        <v>14</v>
      </c>
      <c r="C74" s="15" t="s">
        <v>226</v>
      </c>
      <c r="D74" s="15" t="s">
        <v>227</v>
      </c>
      <c r="E74" s="8">
        <v>7.45</v>
      </c>
      <c r="F74" s="7" t="s">
        <v>9</v>
      </c>
      <c r="G74" s="17"/>
    </row>
    <row r="75" spans="1:7" s="16" customFormat="1" x14ac:dyDescent="0.3">
      <c r="A75" s="10" t="s">
        <v>225</v>
      </c>
      <c r="B75" s="9" t="s">
        <v>22</v>
      </c>
      <c r="C75" s="15" t="s">
        <v>228</v>
      </c>
      <c r="D75" s="15" t="s">
        <v>229</v>
      </c>
      <c r="E75" s="8">
        <v>7.45</v>
      </c>
      <c r="F75" s="7" t="s">
        <v>9</v>
      </c>
      <c r="G75" s="17"/>
    </row>
    <row r="76" spans="1:7" s="16" customFormat="1" ht="27.6" x14ac:dyDescent="0.3">
      <c r="A76" s="10" t="s">
        <v>63</v>
      </c>
      <c r="B76" s="9" t="s">
        <v>14</v>
      </c>
      <c r="C76" s="15" t="s">
        <v>65</v>
      </c>
      <c r="D76" s="15" t="s">
        <v>230</v>
      </c>
      <c r="E76" s="8">
        <v>7.45</v>
      </c>
      <c r="F76" s="7" t="s">
        <v>9</v>
      </c>
      <c r="G76" s="17"/>
    </row>
    <row r="77" spans="1:7" s="16" customFormat="1" ht="27.6" x14ac:dyDescent="0.3">
      <c r="A77" s="10" t="s">
        <v>63</v>
      </c>
      <c r="B77" s="9" t="s">
        <v>11</v>
      </c>
      <c r="C77" s="15" t="s">
        <v>64</v>
      </c>
      <c r="D77" s="15" t="s">
        <v>231</v>
      </c>
      <c r="E77" s="8">
        <v>7.45</v>
      </c>
      <c r="F77" s="7" t="s">
        <v>9</v>
      </c>
      <c r="G77" s="17"/>
    </row>
    <row r="78" spans="1:7" s="16" customFormat="1" ht="27.6" x14ac:dyDescent="0.3">
      <c r="A78" s="10" t="s">
        <v>63</v>
      </c>
      <c r="B78" s="9" t="s">
        <v>22</v>
      </c>
      <c r="C78" s="15" t="s">
        <v>62</v>
      </c>
      <c r="D78" s="15" t="s">
        <v>232</v>
      </c>
      <c r="E78" s="8">
        <v>7.45</v>
      </c>
      <c r="F78" s="7" t="s">
        <v>9</v>
      </c>
      <c r="G78" s="17"/>
    </row>
    <row r="79" spans="1:7" s="16" customFormat="1" ht="27.6" x14ac:dyDescent="0.3">
      <c r="A79" s="10" t="s">
        <v>59</v>
      </c>
      <c r="B79" s="9" t="s">
        <v>14</v>
      </c>
      <c r="C79" s="15" t="s">
        <v>61</v>
      </c>
      <c r="D79" s="15" t="s">
        <v>233</v>
      </c>
      <c r="E79" s="8">
        <v>7.45</v>
      </c>
      <c r="F79" s="7" t="s">
        <v>9</v>
      </c>
      <c r="G79" s="17"/>
    </row>
    <row r="80" spans="1:7" s="16" customFormat="1" ht="27.6" x14ac:dyDescent="0.3">
      <c r="A80" s="10" t="s">
        <v>59</v>
      </c>
      <c r="B80" s="9" t="s">
        <v>11</v>
      </c>
      <c r="C80" s="15" t="s">
        <v>60</v>
      </c>
      <c r="D80" s="15" t="s">
        <v>234</v>
      </c>
      <c r="E80" s="8">
        <v>7.45</v>
      </c>
      <c r="F80" s="7" t="s">
        <v>9</v>
      </c>
      <c r="G80" s="17"/>
    </row>
    <row r="81" spans="1:7" s="16" customFormat="1" ht="27.6" x14ac:dyDescent="0.3">
      <c r="A81" s="10" t="s">
        <v>59</v>
      </c>
      <c r="B81" s="9" t="s">
        <v>22</v>
      </c>
      <c r="C81" s="15" t="s">
        <v>58</v>
      </c>
      <c r="D81" s="15" t="s">
        <v>235</v>
      </c>
      <c r="E81" s="8">
        <v>7.45</v>
      </c>
      <c r="F81" s="7" t="s">
        <v>9</v>
      </c>
      <c r="G81" s="17" t="s">
        <v>302</v>
      </c>
    </row>
    <row r="82" spans="1:7" s="16" customFormat="1" x14ac:dyDescent="0.3">
      <c r="A82" s="10" t="s">
        <v>236</v>
      </c>
      <c r="B82" s="9" t="s">
        <v>14</v>
      </c>
      <c r="C82" s="15" t="s">
        <v>237</v>
      </c>
      <c r="D82" s="15" t="s">
        <v>238</v>
      </c>
      <c r="E82" s="8">
        <v>7.45</v>
      </c>
      <c r="F82" s="7" t="s">
        <v>9</v>
      </c>
      <c r="G82" s="17"/>
    </row>
    <row r="83" spans="1:7" s="16" customFormat="1" x14ac:dyDescent="0.3">
      <c r="A83" s="10" t="s">
        <v>236</v>
      </c>
      <c r="B83" s="9" t="s">
        <v>11</v>
      </c>
      <c r="C83" s="15" t="s">
        <v>239</v>
      </c>
      <c r="D83" s="15" t="s">
        <v>240</v>
      </c>
      <c r="E83" s="8">
        <v>7.45</v>
      </c>
      <c r="F83" s="7" t="s">
        <v>9</v>
      </c>
      <c r="G83" s="17"/>
    </row>
    <row r="84" spans="1:7" s="16" customFormat="1" x14ac:dyDescent="0.3">
      <c r="A84" s="10" t="s">
        <v>236</v>
      </c>
      <c r="B84" s="9" t="s">
        <v>22</v>
      </c>
      <c r="C84" s="15" t="s">
        <v>241</v>
      </c>
      <c r="D84" s="15" t="s">
        <v>242</v>
      </c>
      <c r="E84" s="8">
        <v>7.45</v>
      </c>
      <c r="F84" s="7" t="s">
        <v>9</v>
      </c>
      <c r="G84" s="17"/>
    </row>
    <row r="85" spans="1:7" s="16" customFormat="1" x14ac:dyDescent="0.3">
      <c r="A85" s="10" t="s">
        <v>56</v>
      </c>
      <c r="B85" s="9" t="s">
        <v>14</v>
      </c>
      <c r="C85" s="9" t="s">
        <v>57</v>
      </c>
      <c r="D85" s="9" t="s">
        <v>243</v>
      </c>
      <c r="E85" s="8"/>
      <c r="F85" s="7" t="s">
        <v>54</v>
      </c>
      <c r="G85" s="17"/>
    </row>
    <row r="86" spans="1:7" s="16" customFormat="1" x14ac:dyDescent="0.3">
      <c r="A86" s="10" t="s">
        <v>56</v>
      </c>
      <c r="B86" s="9" t="s">
        <v>11</v>
      </c>
      <c r="C86" s="9" t="s">
        <v>55</v>
      </c>
      <c r="D86" s="9" t="s">
        <v>244</v>
      </c>
      <c r="E86" s="8"/>
      <c r="F86" s="7" t="s">
        <v>54</v>
      </c>
      <c r="G86" s="17"/>
    </row>
    <row r="87" spans="1:7" s="16" customFormat="1" x14ac:dyDescent="0.3">
      <c r="A87" s="10" t="s">
        <v>51</v>
      </c>
      <c r="B87" s="9" t="s">
        <v>14</v>
      </c>
      <c r="C87" s="15" t="s">
        <v>53</v>
      </c>
      <c r="D87" s="15" t="s">
        <v>245</v>
      </c>
      <c r="E87" s="8">
        <v>7.45</v>
      </c>
      <c r="F87" s="7" t="s">
        <v>9</v>
      </c>
      <c r="G87" s="17"/>
    </row>
    <row r="88" spans="1:7" s="16" customFormat="1" x14ac:dyDescent="0.3">
      <c r="A88" s="10" t="s">
        <v>51</v>
      </c>
      <c r="B88" s="9" t="s">
        <v>11</v>
      </c>
      <c r="C88" s="15" t="s">
        <v>52</v>
      </c>
      <c r="D88" s="15" t="s">
        <v>246</v>
      </c>
      <c r="E88" s="8">
        <v>7.45</v>
      </c>
      <c r="F88" s="7" t="s">
        <v>9</v>
      </c>
      <c r="G88" s="17"/>
    </row>
    <row r="89" spans="1:7" s="16" customFormat="1" x14ac:dyDescent="0.3">
      <c r="A89" s="10" t="s">
        <v>51</v>
      </c>
      <c r="B89" s="9" t="s">
        <v>22</v>
      </c>
      <c r="C89" s="15" t="s">
        <v>50</v>
      </c>
      <c r="D89" s="15" t="s">
        <v>247</v>
      </c>
      <c r="E89" s="8">
        <v>7.45</v>
      </c>
      <c r="F89" s="7" t="s">
        <v>9</v>
      </c>
      <c r="G89" s="17"/>
    </row>
    <row r="90" spans="1:7" s="16" customFormat="1" x14ac:dyDescent="0.3">
      <c r="A90" s="10" t="s">
        <v>133</v>
      </c>
      <c r="B90" s="9" t="s">
        <v>14</v>
      </c>
      <c r="C90" s="15" t="s">
        <v>138</v>
      </c>
      <c r="D90" s="15" t="s">
        <v>146</v>
      </c>
      <c r="E90" s="8">
        <v>7.45</v>
      </c>
      <c r="F90" s="7" t="s">
        <v>9</v>
      </c>
      <c r="G90" s="17"/>
    </row>
    <row r="91" spans="1:7" s="16" customFormat="1" x14ac:dyDescent="0.3">
      <c r="A91" s="10" t="s">
        <v>133</v>
      </c>
      <c r="B91" s="9" t="s">
        <v>11</v>
      </c>
      <c r="C91" s="15" t="s">
        <v>139</v>
      </c>
      <c r="D91" s="15" t="s">
        <v>147</v>
      </c>
      <c r="E91" s="8">
        <v>7.45</v>
      </c>
      <c r="F91" s="7" t="s">
        <v>9</v>
      </c>
      <c r="G91" s="17"/>
    </row>
    <row r="92" spans="1:7" s="16" customFormat="1" x14ac:dyDescent="0.3">
      <c r="A92" s="10" t="s">
        <v>133</v>
      </c>
      <c r="B92" s="9" t="s">
        <v>22</v>
      </c>
      <c r="C92" s="15" t="s">
        <v>140</v>
      </c>
      <c r="D92" s="15" t="s">
        <v>148</v>
      </c>
      <c r="E92" s="8">
        <v>7.45</v>
      </c>
      <c r="F92" s="7" t="s">
        <v>9</v>
      </c>
      <c r="G92" s="17"/>
    </row>
    <row r="93" spans="1:7" s="16" customFormat="1" x14ac:dyDescent="0.3">
      <c r="A93" s="10" t="s">
        <v>306</v>
      </c>
      <c r="B93" s="9" t="s">
        <v>14</v>
      </c>
      <c r="C93" s="15" t="s">
        <v>141</v>
      </c>
      <c r="D93" s="15" t="s">
        <v>149</v>
      </c>
      <c r="E93" s="8">
        <v>7.45</v>
      </c>
      <c r="F93" s="7" t="s">
        <v>9</v>
      </c>
      <c r="G93" s="17"/>
    </row>
    <row r="94" spans="1:7" s="16" customFormat="1" x14ac:dyDescent="0.3">
      <c r="A94" s="10" t="s">
        <v>307</v>
      </c>
      <c r="B94" s="9" t="s">
        <v>14</v>
      </c>
      <c r="C94" s="15" t="s">
        <v>308</v>
      </c>
      <c r="D94" s="15" t="s">
        <v>305</v>
      </c>
      <c r="E94" s="8">
        <v>7.45</v>
      </c>
      <c r="F94" s="7" t="s">
        <v>9</v>
      </c>
      <c r="G94" s="17"/>
    </row>
    <row r="95" spans="1:7" s="16" customFormat="1" x14ac:dyDescent="0.3">
      <c r="A95" s="10" t="s">
        <v>307</v>
      </c>
      <c r="B95" s="9" t="s">
        <v>11</v>
      </c>
      <c r="C95" s="15" t="s">
        <v>309</v>
      </c>
      <c r="D95" s="15" t="s">
        <v>310</v>
      </c>
      <c r="E95" s="8">
        <v>7.45</v>
      </c>
      <c r="F95" s="7" t="s">
        <v>9</v>
      </c>
      <c r="G95" s="17"/>
    </row>
    <row r="96" spans="1:7" s="16" customFormat="1" ht="27.6" x14ac:dyDescent="0.3">
      <c r="A96" s="10" t="s">
        <v>48</v>
      </c>
      <c r="B96" s="9" t="s">
        <v>14</v>
      </c>
      <c r="C96" s="15" t="s">
        <v>49</v>
      </c>
      <c r="D96" s="14" t="s">
        <v>248</v>
      </c>
      <c r="E96" s="8">
        <v>7.45</v>
      </c>
      <c r="F96" s="7" t="s">
        <v>9</v>
      </c>
      <c r="G96" s="17"/>
    </row>
    <row r="97" spans="1:7" s="16" customFormat="1" ht="27.6" x14ac:dyDescent="0.3">
      <c r="A97" s="10" t="s">
        <v>48</v>
      </c>
      <c r="B97" s="9" t="s">
        <v>11</v>
      </c>
      <c r="C97" s="15" t="s">
        <v>47</v>
      </c>
      <c r="D97" s="14" t="s">
        <v>249</v>
      </c>
      <c r="E97" s="8">
        <v>7.45</v>
      </c>
      <c r="F97" s="7" t="s">
        <v>9</v>
      </c>
      <c r="G97" s="17"/>
    </row>
    <row r="98" spans="1:7" s="16" customFormat="1" ht="27.6" x14ac:dyDescent="0.3">
      <c r="A98" s="10" t="s">
        <v>45</v>
      </c>
      <c r="B98" s="9" t="s">
        <v>14</v>
      </c>
      <c r="C98" s="15" t="s">
        <v>46</v>
      </c>
      <c r="D98" s="15" t="s">
        <v>250</v>
      </c>
      <c r="E98" s="8">
        <v>7.45</v>
      </c>
      <c r="F98" s="7" t="s">
        <v>9</v>
      </c>
      <c r="G98" s="17"/>
    </row>
    <row r="99" spans="1:7" s="16" customFormat="1" ht="27.6" x14ac:dyDescent="0.3">
      <c r="A99" s="10" t="s">
        <v>45</v>
      </c>
      <c r="B99" s="9" t="s">
        <v>11</v>
      </c>
      <c r="C99" s="15" t="s">
        <v>44</v>
      </c>
      <c r="D99" s="15" t="s">
        <v>251</v>
      </c>
      <c r="E99" s="8">
        <v>7.45</v>
      </c>
      <c r="F99" s="7" t="s">
        <v>9</v>
      </c>
      <c r="G99" s="17"/>
    </row>
    <row r="100" spans="1:7" s="16" customFormat="1" x14ac:dyDescent="0.3">
      <c r="A100" s="10" t="s">
        <v>252</v>
      </c>
      <c r="B100" s="9" t="s">
        <v>14</v>
      </c>
      <c r="C100" s="15" t="s">
        <v>253</v>
      </c>
      <c r="D100" s="15" t="s">
        <v>254</v>
      </c>
      <c r="E100" s="8">
        <v>7.45</v>
      </c>
      <c r="F100" s="7" t="s">
        <v>9</v>
      </c>
      <c r="G100" s="17"/>
    </row>
    <row r="101" spans="1:7" s="16" customFormat="1" x14ac:dyDescent="0.3">
      <c r="A101" s="10" t="s">
        <v>252</v>
      </c>
      <c r="B101" s="9" t="s">
        <v>11</v>
      </c>
      <c r="C101" s="15" t="s">
        <v>255</v>
      </c>
      <c r="D101" s="15" t="s">
        <v>256</v>
      </c>
      <c r="E101" s="8">
        <v>7.45</v>
      </c>
      <c r="F101" s="7" t="s">
        <v>9</v>
      </c>
      <c r="G101" s="17"/>
    </row>
    <row r="102" spans="1:7" s="16" customFormat="1" x14ac:dyDescent="0.3">
      <c r="A102" s="10" t="s">
        <v>41</v>
      </c>
      <c r="B102" s="9" t="s">
        <v>14</v>
      </c>
      <c r="C102" s="15" t="s">
        <v>43</v>
      </c>
      <c r="D102" s="15" t="s">
        <v>257</v>
      </c>
      <c r="E102" s="8">
        <f>ROUND(10.34*0.925,2)</f>
        <v>9.56</v>
      </c>
      <c r="F102" s="7" t="s">
        <v>9</v>
      </c>
      <c r="G102" s="17"/>
    </row>
    <row r="103" spans="1:7" s="16" customFormat="1" x14ac:dyDescent="0.3">
      <c r="A103" s="10" t="s">
        <v>41</v>
      </c>
      <c r="B103" s="9" t="s">
        <v>11</v>
      </c>
      <c r="C103" s="15" t="s">
        <v>42</v>
      </c>
      <c r="D103" s="15" t="s">
        <v>258</v>
      </c>
      <c r="E103" s="8">
        <f t="shared" ref="E103:E121" si="0">ROUND(10.34*0.925,2)</f>
        <v>9.56</v>
      </c>
      <c r="F103" s="7" t="s">
        <v>9</v>
      </c>
      <c r="G103" s="17"/>
    </row>
    <row r="104" spans="1:7" s="16" customFormat="1" x14ac:dyDescent="0.3">
      <c r="A104" s="10" t="s">
        <v>41</v>
      </c>
      <c r="B104" s="9" t="s">
        <v>22</v>
      </c>
      <c r="C104" s="15" t="s">
        <v>40</v>
      </c>
      <c r="D104" s="15" t="s">
        <v>259</v>
      </c>
      <c r="E104" s="8">
        <f t="shared" si="0"/>
        <v>9.56</v>
      </c>
      <c r="F104" s="7" t="s">
        <v>9</v>
      </c>
      <c r="G104" s="17"/>
    </row>
    <row r="105" spans="1:7" s="16" customFormat="1" ht="41.4" x14ac:dyDescent="0.3">
      <c r="A105" s="10" t="s">
        <v>38</v>
      </c>
      <c r="B105" s="9" t="s">
        <v>14</v>
      </c>
      <c r="C105" s="9" t="s">
        <v>39</v>
      </c>
      <c r="D105" s="9" t="s">
        <v>260</v>
      </c>
      <c r="E105" s="8">
        <f t="shared" si="0"/>
        <v>9.56</v>
      </c>
      <c r="F105" s="7" t="s">
        <v>9</v>
      </c>
      <c r="G105" s="17"/>
    </row>
    <row r="106" spans="1:7" s="16" customFormat="1" ht="41.4" x14ac:dyDescent="0.3">
      <c r="A106" s="10" t="s">
        <v>38</v>
      </c>
      <c r="B106" s="9" t="s">
        <v>11</v>
      </c>
      <c r="C106" s="9" t="s">
        <v>37</v>
      </c>
      <c r="D106" s="9" t="s">
        <v>261</v>
      </c>
      <c r="E106" s="8">
        <f t="shared" si="0"/>
        <v>9.56</v>
      </c>
      <c r="F106" s="7" t="s">
        <v>9</v>
      </c>
      <c r="G106" s="17"/>
    </row>
    <row r="107" spans="1:7" s="16" customFormat="1" ht="41.4" x14ac:dyDescent="0.3">
      <c r="A107" s="10" t="s">
        <v>38</v>
      </c>
      <c r="B107" s="9" t="s">
        <v>22</v>
      </c>
      <c r="C107" s="9" t="s">
        <v>262</v>
      </c>
      <c r="D107" s="9" t="s">
        <v>263</v>
      </c>
      <c r="E107" s="8">
        <f t="shared" si="0"/>
        <v>9.56</v>
      </c>
      <c r="F107" s="7" t="s">
        <v>9</v>
      </c>
      <c r="G107" s="17"/>
    </row>
    <row r="108" spans="1:7" s="16" customFormat="1" ht="44.25" customHeight="1" x14ac:dyDescent="0.3">
      <c r="A108" s="10" t="s">
        <v>264</v>
      </c>
      <c r="B108" s="9" t="s">
        <v>14</v>
      </c>
      <c r="C108" s="9" t="s">
        <v>265</v>
      </c>
      <c r="D108" s="9" t="s">
        <v>266</v>
      </c>
      <c r="E108" s="8">
        <f t="shared" si="0"/>
        <v>9.56</v>
      </c>
      <c r="F108" s="7" t="s">
        <v>9</v>
      </c>
      <c r="G108" s="17"/>
    </row>
    <row r="109" spans="1:7" s="16" customFormat="1" ht="44.25" customHeight="1" x14ac:dyDescent="0.3">
      <c r="A109" s="10" t="s">
        <v>267</v>
      </c>
      <c r="B109" s="9" t="s">
        <v>11</v>
      </c>
      <c r="C109" s="9" t="s">
        <v>268</v>
      </c>
      <c r="D109" s="9" t="s">
        <v>269</v>
      </c>
      <c r="E109" s="8">
        <f t="shared" si="0"/>
        <v>9.56</v>
      </c>
      <c r="F109" s="7" t="s">
        <v>9</v>
      </c>
      <c r="G109" s="17"/>
    </row>
    <row r="110" spans="1:7" s="16" customFormat="1" ht="44.25" customHeight="1" x14ac:dyDescent="0.3">
      <c r="A110" s="10" t="s">
        <v>264</v>
      </c>
      <c r="B110" s="9" t="s">
        <v>22</v>
      </c>
      <c r="C110" s="9" t="s">
        <v>270</v>
      </c>
      <c r="D110" s="9" t="s">
        <v>271</v>
      </c>
      <c r="E110" s="8">
        <f t="shared" si="0"/>
        <v>9.56</v>
      </c>
      <c r="F110" s="7" t="s">
        <v>9</v>
      </c>
      <c r="G110" s="17"/>
    </row>
    <row r="111" spans="1:7" s="16" customFormat="1" x14ac:dyDescent="0.3">
      <c r="A111" s="10" t="s">
        <v>35</v>
      </c>
      <c r="B111" s="9" t="s">
        <v>14</v>
      </c>
      <c r="C111" s="15" t="s">
        <v>36</v>
      </c>
      <c r="D111" s="15" t="s">
        <v>272</v>
      </c>
      <c r="E111" s="8">
        <f t="shared" si="0"/>
        <v>9.56</v>
      </c>
      <c r="F111" s="7" t="s">
        <v>9</v>
      </c>
      <c r="G111" s="17"/>
    </row>
    <row r="112" spans="1:7" s="16" customFormat="1" x14ac:dyDescent="0.3">
      <c r="A112" s="10" t="s">
        <v>35</v>
      </c>
      <c r="B112" s="9" t="s">
        <v>11</v>
      </c>
      <c r="C112" s="15" t="s">
        <v>34</v>
      </c>
      <c r="D112" s="15" t="s">
        <v>273</v>
      </c>
      <c r="E112" s="8">
        <f t="shared" si="0"/>
        <v>9.56</v>
      </c>
      <c r="F112" s="7" t="s">
        <v>9</v>
      </c>
      <c r="G112" s="17"/>
    </row>
    <row r="113" spans="1:7" s="16" customFormat="1" x14ac:dyDescent="0.3">
      <c r="A113" s="10" t="s">
        <v>32</v>
      </c>
      <c r="B113" s="9" t="s">
        <v>14</v>
      </c>
      <c r="C113" s="15" t="s">
        <v>33</v>
      </c>
      <c r="D113" s="15" t="s">
        <v>274</v>
      </c>
      <c r="E113" s="8">
        <f t="shared" si="0"/>
        <v>9.56</v>
      </c>
      <c r="F113" s="7" t="s">
        <v>9</v>
      </c>
      <c r="G113" s="17"/>
    </row>
    <row r="114" spans="1:7" s="16" customFormat="1" x14ac:dyDescent="0.3">
      <c r="A114" s="10" t="s">
        <v>32</v>
      </c>
      <c r="B114" s="9" t="s">
        <v>11</v>
      </c>
      <c r="C114" s="15" t="s">
        <v>31</v>
      </c>
      <c r="D114" s="15" t="s">
        <v>275</v>
      </c>
      <c r="E114" s="8">
        <f t="shared" si="0"/>
        <v>9.56</v>
      </c>
      <c r="F114" s="7" t="s">
        <v>9</v>
      </c>
      <c r="G114" s="17"/>
    </row>
    <row r="115" spans="1:7" s="16" customFormat="1" ht="29.25" customHeight="1" x14ac:dyDescent="0.3">
      <c r="A115" s="10" t="s">
        <v>276</v>
      </c>
      <c r="B115" s="9" t="s">
        <v>14</v>
      </c>
      <c r="C115" s="15" t="s">
        <v>277</v>
      </c>
      <c r="D115" s="15" t="s">
        <v>278</v>
      </c>
      <c r="E115" s="8">
        <f t="shared" si="0"/>
        <v>9.56</v>
      </c>
      <c r="F115" s="7" t="s">
        <v>9</v>
      </c>
      <c r="G115" s="17"/>
    </row>
    <row r="116" spans="1:7" s="16" customFormat="1" ht="32.25" customHeight="1" x14ac:dyDescent="0.3">
      <c r="A116" s="10" t="s">
        <v>276</v>
      </c>
      <c r="B116" s="9" t="s">
        <v>11</v>
      </c>
      <c r="C116" s="15" t="s">
        <v>279</v>
      </c>
      <c r="D116" s="15" t="s">
        <v>280</v>
      </c>
      <c r="E116" s="8">
        <f t="shared" si="0"/>
        <v>9.56</v>
      </c>
      <c r="F116" s="7" t="s">
        <v>9</v>
      </c>
      <c r="G116" s="17"/>
    </row>
    <row r="117" spans="1:7" s="16" customFormat="1" x14ac:dyDescent="0.3">
      <c r="A117" s="10" t="s">
        <v>29</v>
      </c>
      <c r="B117" s="9" t="s">
        <v>14</v>
      </c>
      <c r="C117" s="15" t="s">
        <v>30</v>
      </c>
      <c r="D117" s="15">
        <v>99302</v>
      </c>
      <c r="E117" s="8">
        <f t="shared" si="0"/>
        <v>9.56</v>
      </c>
      <c r="F117" s="7" t="s">
        <v>9</v>
      </c>
      <c r="G117" s="17"/>
    </row>
    <row r="118" spans="1:7" s="16" customFormat="1" x14ac:dyDescent="0.3">
      <c r="A118" s="10" t="s">
        <v>29</v>
      </c>
      <c r="B118" s="9" t="s">
        <v>22</v>
      </c>
      <c r="C118" s="15" t="s">
        <v>28</v>
      </c>
      <c r="D118" s="15" t="s">
        <v>281</v>
      </c>
      <c r="E118" s="8">
        <f t="shared" si="0"/>
        <v>9.56</v>
      </c>
      <c r="F118" s="7" t="s">
        <v>9</v>
      </c>
      <c r="G118" s="17" t="s">
        <v>302</v>
      </c>
    </row>
    <row r="119" spans="1:7" s="16" customFormat="1" x14ac:dyDescent="0.3">
      <c r="A119" s="10" t="s">
        <v>26</v>
      </c>
      <c r="B119" s="9" t="s">
        <v>14</v>
      </c>
      <c r="C119" s="15" t="s">
        <v>27</v>
      </c>
      <c r="D119" s="15">
        <v>99303</v>
      </c>
      <c r="E119" s="8">
        <f t="shared" si="0"/>
        <v>9.56</v>
      </c>
      <c r="F119" s="7" t="s">
        <v>9</v>
      </c>
      <c r="G119" s="17"/>
    </row>
    <row r="120" spans="1:7" s="16" customFormat="1" x14ac:dyDescent="0.3">
      <c r="A120" s="10" t="s">
        <v>26</v>
      </c>
      <c r="B120" s="9" t="s">
        <v>22</v>
      </c>
      <c r="C120" s="15" t="s">
        <v>25</v>
      </c>
      <c r="D120" s="15" t="s">
        <v>282</v>
      </c>
      <c r="E120" s="8">
        <f t="shared" si="0"/>
        <v>9.56</v>
      </c>
      <c r="F120" s="7" t="s">
        <v>9</v>
      </c>
      <c r="G120" s="17"/>
    </row>
    <row r="121" spans="1:7" s="16" customFormat="1" ht="30.75" customHeight="1" x14ac:dyDescent="0.3">
      <c r="A121" s="10" t="s">
        <v>283</v>
      </c>
      <c r="B121" s="9" t="s">
        <v>14</v>
      </c>
      <c r="C121" s="15" t="s">
        <v>284</v>
      </c>
      <c r="D121" s="15" t="s">
        <v>285</v>
      </c>
      <c r="E121" s="8">
        <f t="shared" si="0"/>
        <v>9.56</v>
      </c>
      <c r="F121" s="7" t="s">
        <v>9</v>
      </c>
      <c r="G121" s="17"/>
    </row>
    <row r="122" spans="1:7" s="16" customFormat="1" ht="15" customHeight="1" x14ac:dyDescent="0.3">
      <c r="A122" s="10" t="s">
        <v>23</v>
      </c>
      <c r="B122" s="9" t="s">
        <v>14</v>
      </c>
      <c r="C122" s="15" t="s">
        <v>24</v>
      </c>
      <c r="D122" s="15">
        <v>99400</v>
      </c>
      <c r="E122" s="8">
        <f>ROUND(11.97*0.925,2)</f>
        <v>11.07</v>
      </c>
      <c r="F122" s="7" t="s">
        <v>9</v>
      </c>
      <c r="G122" s="17"/>
    </row>
    <row r="123" spans="1:7" s="16" customFormat="1" ht="15" customHeight="1" x14ac:dyDescent="0.3">
      <c r="A123" s="10" t="s">
        <v>23</v>
      </c>
      <c r="B123" s="9" t="s">
        <v>22</v>
      </c>
      <c r="C123" s="15" t="s">
        <v>21</v>
      </c>
      <c r="D123" s="15" t="s">
        <v>286</v>
      </c>
      <c r="E123" s="8">
        <f t="shared" ref="E123:E127" si="1">ROUND(11.97*0.925,2)</f>
        <v>11.07</v>
      </c>
      <c r="F123" s="7" t="s">
        <v>9</v>
      </c>
      <c r="G123" s="17"/>
    </row>
    <row r="124" spans="1:7" s="16" customFormat="1" x14ac:dyDescent="0.3">
      <c r="A124" s="10" t="s">
        <v>19</v>
      </c>
      <c r="B124" s="9" t="s">
        <v>14</v>
      </c>
      <c r="C124" s="15" t="s">
        <v>20</v>
      </c>
      <c r="D124" s="15" t="s">
        <v>287</v>
      </c>
      <c r="E124" s="8">
        <f t="shared" si="1"/>
        <v>11.07</v>
      </c>
      <c r="F124" s="7" t="s">
        <v>9</v>
      </c>
      <c r="G124" s="17"/>
    </row>
    <row r="125" spans="1:7" s="16" customFormat="1" x14ac:dyDescent="0.3">
      <c r="A125" s="10" t="s">
        <v>19</v>
      </c>
      <c r="B125" s="9" t="s">
        <v>11</v>
      </c>
      <c r="C125" s="15" t="s">
        <v>18</v>
      </c>
      <c r="D125" s="15" t="s">
        <v>288</v>
      </c>
      <c r="E125" s="8">
        <f t="shared" si="1"/>
        <v>11.07</v>
      </c>
      <c r="F125" s="7" t="s">
        <v>9</v>
      </c>
      <c r="G125" s="17"/>
    </row>
    <row r="126" spans="1:7" s="16" customFormat="1" ht="27.6" x14ac:dyDescent="0.3">
      <c r="A126" s="10" t="s">
        <v>289</v>
      </c>
      <c r="B126" s="9" t="s">
        <v>14</v>
      </c>
      <c r="C126" s="15" t="s">
        <v>290</v>
      </c>
      <c r="D126" s="15" t="s">
        <v>291</v>
      </c>
      <c r="E126" s="8">
        <f t="shared" si="1"/>
        <v>11.07</v>
      </c>
      <c r="F126" s="7" t="s">
        <v>9</v>
      </c>
      <c r="G126" s="17"/>
    </row>
    <row r="127" spans="1:7" s="16" customFormat="1" ht="27.6" x14ac:dyDescent="0.3">
      <c r="A127" s="10" t="s">
        <v>289</v>
      </c>
      <c r="B127" s="9" t="s">
        <v>11</v>
      </c>
      <c r="C127" s="15" t="s">
        <v>292</v>
      </c>
      <c r="D127" s="15" t="s">
        <v>293</v>
      </c>
      <c r="E127" s="8">
        <f t="shared" si="1"/>
        <v>11.07</v>
      </c>
      <c r="F127" s="7" t="s">
        <v>9</v>
      </c>
      <c r="G127" s="17"/>
    </row>
    <row r="128" spans="1:7" s="16" customFormat="1" ht="27.6" x14ac:dyDescent="0.3">
      <c r="A128" s="10" t="s">
        <v>16</v>
      </c>
      <c r="B128" s="9" t="s">
        <v>14</v>
      </c>
      <c r="C128" s="15" t="s">
        <v>17</v>
      </c>
      <c r="D128" s="15" t="s">
        <v>294</v>
      </c>
      <c r="E128" s="8">
        <f>ROUND(14.13*0.925,2)</f>
        <v>13.07</v>
      </c>
      <c r="F128" s="7" t="s">
        <v>9</v>
      </c>
      <c r="G128" s="17"/>
    </row>
    <row r="129" spans="1:7" s="16" customFormat="1" ht="27.6" x14ac:dyDescent="0.3">
      <c r="A129" s="10" t="s">
        <v>16</v>
      </c>
      <c r="B129" s="9" t="s">
        <v>11</v>
      </c>
      <c r="C129" s="15" t="s">
        <v>15</v>
      </c>
      <c r="D129" s="15" t="s">
        <v>295</v>
      </c>
      <c r="E129" s="8">
        <f>ROUND(14.13*0.925,2)</f>
        <v>13.07</v>
      </c>
      <c r="F129" s="7" t="s">
        <v>9</v>
      </c>
      <c r="G129" s="17"/>
    </row>
    <row r="130" spans="1:7" s="16" customFormat="1" ht="30" customHeight="1" x14ac:dyDescent="0.3">
      <c r="A130" s="10" t="s">
        <v>12</v>
      </c>
      <c r="B130" s="9" t="s">
        <v>14</v>
      </c>
      <c r="C130" s="15" t="s">
        <v>13</v>
      </c>
      <c r="D130" s="15" t="s">
        <v>296</v>
      </c>
      <c r="E130" s="8">
        <f>ROUND(21.21*0.925,2)</f>
        <v>19.62</v>
      </c>
      <c r="F130" s="7" t="s">
        <v>9</v>
      </c>
      <c r="G130" s="17"/>
    </row>
    <row r="131" spans="1:7" s="16" customFormat="1" ht="30" customHeight="1" x14ac:dyDescent="0.3">
      <c r="A131" s="10" t="s">
        <v>12</v>
      </c>
      <c r="B131" s="9" t="s">
        <v>11</v>
      </c>
      <c r="C131" s="15" t="s">
        <v>10</v>
      </c>
      <c r="D131" s="15" t="s">
        <v>297</v>
      </c>
      <c r="E131" s="8">
        <f>ROUND(21.21*0.925,2)</f>
        <v>19.62</v>
      </c>
      <c r="F131" s="7" t="s">
        <v>9</v>
      </c>
      <c r="G131" s="17"/>
    </row>
    <row r="132" spans="1:7" s="16" customFormat="1" ht="27.6" x14ac:dyDescent="0.3">
      <c r="A132" s="10" t="s">
        <v>130</v>
      </c>
      <c r="B132" s="9"/>
      <c r="C132" s="15"/>
      <c r="D132" s="15" t="s">
        <v>298</v>
      </c>
      <c r="E132" s="28">
        <f>ROUND(4*0.925,2)</f>
        <v>3.7</v>
      </c>
      <c r="F132" s="7" t="s">
        <v>9</v>
      </c>
      <c r="G132" s="17"/>
    </row>
    <row r="133" spans="1:7" s="16" customFormat="1" ht="124.2" x14ac:dyDescent="0.3">
      <c r="A133" s="6" t="s">
        <v>303</v>
      </c>
      <c r="B133" s="31"/>
      <c r="C133" s="33"/>
      <c r="D133" s="14" t="s">
        <v>318</v>
      </c>
      <c r="E133" s="8">
        <f>ROUND(3.09*0.925,2)</f>
        <v>2.86</v>
      </c>
      <c r="F133" s="7" t="s">
        <v>9</v>
      </c>
      <c r="G133" s="17" t="s">
        <v>304</v>
      </c>
    </row>
    <row r="134" spans="1:7" s="16" customFormat="1" x14ac:dyDescent="0.3">
      <c r="A134" s="6"/>
      <c r="B134" s="31"/>
      <c r="C134" s="14"/>
      <c r="D134" s="14"/>
      <c r="E134" s="28"/>
      <c r="F134" s="7"/>
      <c r="G134" s="17"/>
    </row>
    <row r="136" spans="1:7" ht="27.6" x14ac:dyDescent="0.3">
      <c r="A136" s="11" t="s">
        <v>8</v>
      </c>
      <c r="B136" s="11" t="s">
        <v>7</v>
      </c>
      <c r="C136" s="11" t="s">
        <v>6</v>
      </c>
      <c r="D136" s="13" t="s">
        <v>1</v>
      </c>
      <c r="E136" s="12" t="s">
        <v>5</v>
      </c>
      <c r="F136" s="12" t="s">
        <v>4</v>
      </c>
      <c r="G136" s="11" t="s">
        <v>3</v>
      </c>
    </row>
    <row r="137" spans="1:7" x14ac:dyDescent="0.3">
      <c r="A137" s="10" t="s">
        <v>152</v>
      </c>
      <c r="B137" s="9"/>
      <c r="C137" s="9"/>
      <c r="D137" s="9"/>
      <c r="E137" s="8"/>
      <c r="F137" s="7"/>
      <c r="G137" s="14"/>
    </row>
    <row r="138" spans="1:7" x14ac:dyDescent="0.3">
      <c r="A138" s="10"/>
      <c r="B138" s="9"/>
      <c r="C138" s="9"/>
      <c r="D138" s="9"/>
      <c r="E138" s="8"/>
      <c r="F138" s="7"/>
      <c r="G138" s="14"/>
    </row>
    <row r="139" spans="1:7" x14ac:dyDescent="0.3">
      <c r="A139" s="10"/>
      <c r="B139" s="9"/>
      <c r="C139" s="15"/>
      <c r="D139" s="9"/>
      <c r="E139" s="8"/>
      <c r="F139" s="7"/>
      <c r="G139" s="14"/>
    </row>
    <row r="140" spans="1:7" x14ac:dyDescent="0.3">
      <c r="A140" s="10"/>
      <c r="B140" s="9"/>
      <c r="C140" s="15"/>
      <c r="D140" s="9"/>
      <c r="E140" s="8"/>
      <c r="F140" s="7"/>
      <c r="G140" s="14"/>
    </row>
    <row r="143" spans="1:7" s="5" customFormat="1" ht="27.6" x14ac:dyDescent="0.3">
      <c r="A143" s="11" t="s">
        <v>2</v>
      </c>
      <c r="B143" s="11"/>
      <c r="C143" s="11"/>
      <c r="D143" s="13" t="s">
        <v>1</v>
      </c>
      <c r="E143" s="12"/>
      <c r="F143" s="12"/>
      <c r="G143" s="11"/>
    </row>
    <row r="144" spans="1:7" s="5" customFormat="1" ht="27.6" x14ac:dyDescent="0.3">
      <c r="A144" s="10" t="s">
        <v>0</v>
      </c>
      <c r="B144" s="9"/>
      <c r="C144" s="9"/>
      <c r="D144" s="9" t="s">
        <v>151</v>
      </c>
      <c r="E144" s="8" t="s">
        <v>150</v>
      </c>
      <c r="F144" s="7" t="s">
        <v>9</v>
      </c>
      <c r="G144" s="6" t="s">
        <v>153</v>
      </c>
    </row>
    <row r="145" spans="1:7" s="30" customFormat="1" x14ac:dyDescent="0.3">
      <c r="A145" s="10" t="s">
        <v>154</v>
      </c>
      <c r="B145" s="9"/>
      <c r="C145" s="9"/>
      <c r="D145" s="9">
        <v>99000</v>
      </c>
      <c r="E145" s="8"/>
      <c r="F145" s="7" t="s">
        <v>54</v>
      </c>
      <c r="G145" s="6"/>
    </row>
    <row r="146" spans="1:7" x14ac:dyDescent="0.3">
      <c r="A146" s="35" t="s">
        <v>326</v>
      </c>
      <c r="B146" s="36"/>
      <c r="C146" s="36"/>
      <c r="D146" s="36">
        <v>89001</v>
      </c>
      <c r="E146" s="37">
        <v>0.16</v>
      </c>
      <c r="F146" s="38"/>
      <c r="G146" s="38" t="s">
        <v>327</v>
      </c>
    </row>
  </sheetData>
  <mergeCells count="2">
    <mergeCell ref="A3:G4"/>
    <mergeCell ref="A1:F1"/>
  </mergeCells>
  <conditionalFormatting sqref="A6:G6 A10:G10 A96:D99 A25:G25 A23:F24 G7:G9 G22 G90:G95 B19:D21 A33:D37 B30:B32 B38:B40 A58:D58 A61:G61 G59:G60 A122:G122 A68:G69 A85:G86 A102:G102 A111:D114 A76:D81 A117:D120 F55 A11:D18 F11:G21 A26:D29 F26:G40 A50:D51 F50:G54 F58:G58 F64 A62:D64 F62:G63 F81 F71 F72:G73 A70:D73 F70:G70 F76:G80 A87:D89 F87:G89 F96:G99 F118 F119:G120 F111:G114 A103:D107 F103:G107 F117:G117 A123:D125 F123:G125 A41:G49 A128:G131 E132:E134">
    <cfRule type="cellIs" dxfId="176" priority="199" operator="equal">
      <formula>"nein"</formula>
    </cfRule>
    <cfRule type="cellIs" dxfId="175" priority="200" operator="equal">
      <formula>"nein"</formula>
    </cfRule>
  </conditionalFormatting>
  <conditionalFormatting sqref="A137:G140">
    <cfRule type="cellIs" dxfId="174" priority="198" operator="equal">
      <formula>"nein"</formula>
    </cfRule>
  </conditionalFormatting>
  <conditionalFormatting sqref="F10:F21 F96:F99 F61:F64 F76:F81 F122:F125 F128:F131 F68:F73 F85:F89 F102:F107 F111:F120 F23:F55 F58">
    <cfRule type="cellIs" dxfId="173" priority="203" operator="equal">
      <formula>#REF!</formula>
    </cfRule>
    <cfRule type="cellIs" dxfId="172" priority="204" operator="equal">
      <formula>#REF!</formula>
    </cfRule>
  </conditionalFormatting>
  <conditionalFormatting sqref="F137:F140">
    <cfRule type="cellIs" dxfId="171" priority="201" operator="equal">
      <formula>#REF!</formula>
    </cfRule>
    <cfRule type="cellIs" dxfId="170" priority="202" operator="equal">
      <formula>#REF!</formula>
    </cfRule>
  </conditionalFormatting>
  <conditionalFormatting sqref="A143:G143 A144:E144 G144">
    <cfRule type="cellIs" dxfId="169" priority="195" operator="equal">
      <formula>"nein"</formula>
    </cfRule>
  </conditionalFormatting>
  <conditionalFormatting sqref="G144">
    <cfRule type="cellIs" dxfId="168" priority="196" operator="equal">
      <formula>#REF!</formula>
    </cfRule>
  </conditionalFormatting>
  <conditionalFormatting sqref="A132:D134 F132:G134">
    <cfRule type="cellIs" dxfId="167" priority="191" operator="equal">
      <formula>"nein"</formula>
    </cfRule>
    <cfRule type="cellIs" dxfId="166" priority="192" operator="equal">
      <formula>"nein"</formula>
    </cfRule>
  </conditionalFormatting>
  <conditionalFormatting sqref="F132:F134">
    <cfRule type="cellIs" dxfId="165" priority="193" operator="equal">
      <formula>#REF!</formula>
    </cfRule>
    <cfRule type="cellIs" dxfId="164" priority="194" operator="equal">
      <formula>#REF!</formula>
    </cfRule>
  </conditionalFormatting>
  <conditionalFormatting sqref="A7:B9 D8:F9 D7 F7">
    <cfRule type="cellIs" dxfId="163" priority="181" operator="equal">
      <formula>"nein"</formula>
    </cfRule>
    <cfRule type="cellIs" dxfId="162" priority="182" operator="equal">
      <formula>"nein"</formula>
    </cfRule>
  </conditionalFormatting>
  <conditionalFormatting sqref="F7:F9">
    <cfRule type="cellIs" dxfId="161" priority="179" operator="equal">
      <formula>#REF!</formula>
    </cfRule>
    <cfRule type="cellIs" dxfId="160" priority="180" operator="equal">
      <formula>#REF!</formula>
    </cfRule>
  </conditionalFormatting>
  <conditionalFormatting sqref="A22:B22 D22 F22">
    <cfRule type="cellIs" dxfId="159" priority="175" operator="equal">
      <formula>"nein"</formula>
    </cfRule>
    <cfRule type="cellIs" dxfId="158" priority="176" operator="equal">
      <formula>"nein"</formula>
    </cfRule>
  </conditionalFormatting>
  <conditionalFormatting sqref="F22">
    <cfRule type="cellIs" dxfId="157" priority="177" operator="equal">
      <formula>#REF!</formula>
    </cfRule>
    <cfRule type="cellIs" dxfId="156" priority="178" operator="equal">
      <formula>#REF!</formula>
    </cfRule>
  </conditionalFormatting>
  <conditionalFormatting sqref="A90:B94 D90:D95 F90:F95 A95">
    <cfRule type="cellIs" dxfId="155" priority="171" operator="equal">
      <formula>"nein"</formula>
    </cfRule>
    <cfRule type="cellIs" dxfId="154" priority="172" operator="equal">
      <formula>"nein"</formula>
    </cfRule>
  </conditionalFormatting>
  <conditionalFormatting sqref="F90:F95">
    <cfRule type="cellIs" dxfId="153" priority="173" operator="equal">
      <formula>#REF!</formula>
    </cfRule>
    <cfRule type="cellIs" dxfId="152" priority="174" operator="equal">
      <formula>#REF!</formula>
    </cfRule>
  </conditionalFormatting>
  <conditionalFormatting sqref="C7:C9">
    <cfRule type="cellIs" dxfId="151" priority="169" operator="equal">
      <formula>"nein"</formula>
    </cfRule>
    <cfRule type="cellIs" dxfId="150" priority="170" operator="equal">
      <formula>"nein"</formula>
    </cfRule>
  </conditionalFormatting>
  <conditionalFormatting sqref="C22">
    <cfRule type="cellIs" dxfId="149" priority="167" operator="equal">
      <formula>"nein"</formula>
    </cfRule>
    <cfRule type="cellIs" dxfId="148" priority="168" operator="equal">
      <formula>"nein"</formula>
    </cfRule>
  </conditionalFormatting>
  <conditionalFormatting sqref="C90:C92">
    <cfRule type="cellIs" dxfId="147" priority="165" operator="equal">
      <formula>"nein"</formula>
    </cfRule>
    <cfRule type="cellIs" dxfId="146" priority="166" operator="equal">
      <formula>"nein"</formula>
    </cfRule>
  </conditionalFormatting>
  <conditionalFormatting sqref="C93:C95">
    <cfRule type="cellIs" dxfId="145" priority="163" operator="equal">
      <formula>"nein"</formula>
    </cfRule>
    <cfRule type="cellIs" dxfId="144" priority="164" operator="equal">
      <formula>"nein"</formula>
    </cfRule>
  </conditionalFormatting>
  <conditionalFormatting sqref="F144">
    <cfRule type="cellIs" dxfId="143" priority="159" operator="equal">
      <formula>"nein"</formula>
    </cfRule>
    <cfRule type="cellIs" dxfId="142" priority="160" operator="equal">
      <formula>"nein"</formula>
    </cfRule>
  </conditionalFormatting>
  <conditionalFormatting sqref="F144">
    <cfRule type="cellIs" dxfId="141" priority="161" operator="equal">
      <formula>#REF!</formula>
    </cfRule>
    <cfRule type="cellIs" dxfId="140" priority="162" operator="equal">
      <formula>#REF!</formula>
    </cfRule>
  </conditionalFormatting>
  <conditionalFormatting sqref="A145:E145 G145">
    <cfRule type="cellIs" dxfId="139" priority="157" operator="equal">
      <formula>"nein"</formula>
    </cfRule>
  </conditionalFormatting>
  <conditionalFormatting sqref="G145">
    <cfRule type="cellIs" dxfId="138" priority="158" operator="equal">
      <formula>#REF!</formula>
    </cfRule>
  </conditionalFormatting>
  <conditionalFormatting sqref="F145">
    <cfRule type="cellIs" dxfId="137" priority="153" operator="equal">
      <formula>"nein"</formula>
    </cfRule>
    <cfRule type="cellIs" dxfId="136" priority="154" operator="equal">
      <formula>"nein"</formula>
    </cfRule>
  </conditionalFormatting>
  <conditionalFormatting sqref="F145">
    <cfRule type="cellIs" dxfId="135" priority="155" operator="equal">
      <formula>#REF!</formula>
    </cfRule>
    <cfRule type="cellIs" dxfId="134" priority="156" operator="equal">
      <formula>#REF!</formula>
    </cfRule>
  </conditionalFormatting>
  <conditionalFormatting sqref="A19">
    <cfRule type="cellIs" dxfId="133" priority="151" operator="equal">
      <formula>"nein"</formula>
    </cfRule>
    <cfRule type="cellIs" dxfId="132" priority="152" operator="equal">
      <formula>"nein"</formula>
    </cfRule>
  </conditionalFormatting>
  <conditionalFormatting sqref="A20">
    <cfRule type="cellIs" dxfId="131" priority="149" operator="equal">
      <formula>"nein"</formula>
    </cfRule>
    <cfRule type="cellIs" dxfId="130" priority="150" operator="equal">
      <formula>"nein"</formula>
    </cfRule>
  </conditionalFormatting>
  <conditionalFormatting sqref="A21">
    <cfRule type="cellIs" dxfId="129" priority="147" operator="equal">
      <formula>"nein"</formula>
    </cfRule>
    <cfRule type="cellIs" dxfId="128" priority="148" operator="equal">
      <formula>"nein"</formula>
    </cfRule>
  </conditionalFormatting>
  <conditionalFormatting sqref="A30">
    <cfRule type="cellIs" dxfId="127" priority="145" operator="equal">
      <formula>"nein"</formula>
    </cfRule>
    <cfRule type="cellIs" dxfId="126" priority="146" operator="equal">
      <formula>"nein"</formula>
    </cfRule>
  </conditionalFormatting>
  <conditionalFormatting sqref="A31">
    <cfRule type="cellIs" dxfId="125" priority="143" operator="equal">
      <formula>"nein"</formula>
    </cfRule>
    <cfRule type="cellIs" dxfId="124" priority="144" operator="equal">
      <formula>"nein"</formula>
    </cfRule>
  </conditionalFormatting>
  <conditionalFormatting sqref="A32">
    <cfRule type="cellIs" dxfId="123" priority="141" operator="equal">
      <formula>"nein"</formula>
    </cfRule>
    <cfRule type="cellIs" dxfId="122" priority="142" operator="equal">
      <formula>"nein"</formula>
    </cfRule>
  </conditionalFormatting>
  <conditionalFormatting sqref="C30">
    <cfRule type="cellIs" dxfId="121" priority="139" operator="equal">
      <formula>"nein"</formula>
    </cfRule>
    <cfRule type="cellIs" dxfId="120" priority="140" operator="equal">
      <formula>"nein"</formula>
    </cfRule>
  </conditionalFormatting>
  <conditionalFormatting sqref="C31">
    <cfRule type="cellIs" dxfId="119" priority="137" operator="equal">
      <formula>"nein"</formula>
    </cfRule>
    <cfRule type="cellIs" dxfId="118" priority="138" operator="equal">
      <formula>"nein"</formula>
    </cfRule>
  </conditionalFormatting>
  <conditionalFormatting sqref="C32">
    <cfRule type="cellIs" dxfId="117" priority="135" operator="equal">
      <formula>"nein"</formula>
    </cfRule>
    <cfRule type="cellIs" dxfId="116" priority="136" operator="equal">
      <formula>"nein"</formula>
    </cfRule>
  </conditionalFormatting>
  <conditionalFormatting sqref="D30">
    <cfRule type="cellIs" dxfId="115" priority="133" operator="equal">
      <formula>"nein"</formula>
    </cfRule>
    <cfRule type="cellIs" dxfId="114" priority="134" operator="equal">
      <formula>"nein"</formula>
    </cfRule>
  </conditionalFormatting>
  <conditionalFormatting sqref="D31">
    <cfRule type="cellIs" dxfId="113" priority="131" operator="equal">
      <formula>"nein"</formula>
    </cfRule>
    <cfRule type="cellIs" dxfId="112" priority="132" operator="equal">
      <formula>"nein"</formula>
    </cfRule>
  </conditionalFormatting>
  <conditionalFormatting sqref="D32">
    <cfRule type="cellIs" dxfId="111" priority="129" operator="equal">
      <formula>"nein"</formula>
    </cfRule>
    <cfRule type="cellIs" dxfId="110" priority="130" operator="equal">
      <formula>"nein"</formula>
    </cfRule>
  </conditionalFormatting>
  <conditionalFormatting sqref="A38">
    <cfRule type="cellIs" dxfId="109" priority="127" operator="equal">
      <formula>"nein"</formula>
    </cfRule>
    <cfRule type="cellIs" dxfId="108" priority="128" operator="equal">
      <formula>"nein"</formula>
    </cfRule>
  </conditionalFormatting>
  <conditionalFormatting sqref="A39">
    <cfRule type="cellIs" dxfId="107" priority="125" operator="equal">
      <formula>"nein"</formula>
    </cfRule>
    <cfRule type="cellIs" dxfId="106" priority="126" operator="equal">
      <formula>"nein"</formula>
    </cfRule>
  </conditionalFormatting>
  <conditionalFormatting sqref="A40">
    <cfRule type="cellIs" dxfId="105" priority="123" operator="equal">
      <formula>"nein"</formula>
    </cfRule>
    <cfRule type="cellIs" dxfId="104" priority="124" operator="equal">
      <formula>"nein"</formula>
    </cfRule>
  </conditionalFormatting>
  <conditionalFormatting sqref="C38">
    <cfRule type="cellIs" dxfId="103" priority="121" operator="equal">
      <formula>"nein"</formula>
    </cfRule>
    <cfRule type="cellIs" dxfId="102" priority="122" operator="equal">
      <formula>"nein"</formula>
    </cfRule>
  </conditionalFormatting>
  <conditionalFormatting sqref="C39">
    <cfRule type="cellIs" dxfId="101" priority="119" operator="equal">
      <formula>"nein"</formula>
    </cfRule>
    <cfRule type="cellIs" dxfId="100" priority="120" operator="equal">
      <formula>"nein"</formula>
    </cfRule>
  </conditionalFormatting>
  <conditionalFormatting sqref="C40">
    <cfRule type="cellIs" dxfId="99" priority="117" operator="equal">
      <formula>"nein"</formula>
    </cfRule>
    <cfRule type="cellIs" dxfId="98" priority="118" operator="equal">
      <formula>"nein"</formula>
    </cfRule>
  </conditionalFormatting>
  <conditionalFormatting sqref="D38">
    <cfRule type="cellIs" dxfId="97" priority="115" operator="equal">
      <formula>"nein"</formula>
    </cfRule>
    <cfRule type="cellIs" dxfId="96" priority="116" operator="equal">
      <formula>"nein"</formula>
    </cfRule>
  </conditionalFormatting>
  <conditionalFormatting sqref="D39">
    <cfRule type="cellIs" dxfId="95" priority="113" operator="equal">
      <formula>"nein"</formula>
    </cfRule>
    <cfRule type="cellIs" dxfId="94" priority="114" operator="equal">
      <formula>"nein"</formula>
    </cfRule>
  </conditionalFormatting>
  <conditionalFormatting sqref="D40">
    <cfRule type="cellIs" dxfId="93" priority="111" operator="equal">
      <formula>"nein"</formula>
    </cfRule>
    <cfRule type="cellIs" dxfId="92" priority="112" operator="equal">
      <formula>"nein"</formula>
    </cfRule>
  </conditionalFormatting>
  <conditionalFormatting sqref="A52:D52 B53:D53 C54:D55">
    <cfRule type="cellIs" dxfId="91" priority="109" operator="equal">
      <formula>"nein"</formula>
    </cfRule>
    <cfRule type="cellIs" dxfId="90" priority="110" operator="equal">
      <formula>"nein"</formula>
    </cfRule>
  </conditionalFormatting>
  <conditionalFormatting sqref="A59:D60 F59:F60">
    <cfRule type="cellIs" dxfId="89" priority="105" operator="equal">
      <formula>"nein"</formula>
    </cfRule>
    <cfRule type="cellIs" dxfId="88" priority="106" operator="equal">
      <formula>"nein"</formula>
    </cfRule>
  </conditionalFormatting>
  <conditionalFormatting sqref="F59:F60">
    <cfRule type="cellIs" dxfId="87" priority="107" operator="equal">
      <formula>#REF!</formula>
    </cfRule>
    <cfRule type="cellIs" dxfId="86" priority="108" operator="equal">
      <formula>#REF!</formula>
    </cfRule>
  </conditionalFormatting>
  <conditionalFormatting sqref="A65:D67 F67 F65:G66">
    <cfRule type="cellIs" dxfId="85" priority="101" operator="equal">
      <formula>"nein"</formula>
    </cfRule>
    <cfRule type="cellIs" dxfId="84" priority="102" operator="equal">
      <formula>"nein"</formula>
    </cfRule>
  </conditionalFormatting>
  <conditionalFormatting sqref="F65:F67">
    <cfRule type="cellIs" dxfId="83" priority="103" operator="equal">
      <formula>#REF!</formula>
    </cfRule>
    <cfRule type="cellIs" dxfId="82" priority="104" operator="equal">
      <formula>#REF!</formula>
    </cfRule>
  </conditionalFormatting>
  <conditionalFormatting sqref="A74:D75 F74:G75">
    <cfRule type="cellIs" dxfId="81" priority="97" operator="equal">
      <formula>"nein"</formula>
    </cfRule>
    <cfRule type="cellIs" dxfId="80" priority="98" operator="equal">
      <formula>"nein"</formula>
    </cfRule>
  </conditionalFormatting>
  <conditionalFormatting sqref="F74:F75">
    <cfRule type="cellIs" dxfId="79" priority="99" operator="equal">
      <formula>#REF!</formula>
    </cfRule>
    <cfRule type="cellIs" dxfId="78" priority="100" operator="equal">
      <formula>#REF!</formula>
    </cfRule>
  </conditionalFormatting>
  <conditionalFormatting sqref="A82:D84 F82:G84">
    <cfRule type="cellIs" dxfId="77" priority="93" operator="equal">
      <formula>"nein"</formula>
    </cfRule>
    <cfRule type="cellIs" dxfId="76" priority="94" operator="equal">
      <formula>"nein"</formula>
    </cfRule>
  </conditionalFormatting>
  <conditionalFormatting sqref="F82:F84">
    <cfRule type="cellIs" dxfId="75" priority="95" operator="equal">
      <formula>#REF!</formula>
    </cfRule>
    <cfRule type="cellIs" dxfId="74" priority="96" operator="equal">
      <formula>#REF!</formula>
    </cfRule>
  </conditionalFormatting>
  <conditionalFormatting sqref="A100:D101 F100:G101">
    <cfRule type="cellIs" dxfId="73" priority="89" operator="equal">
      <formula>"nein"</formula>
    </cfRule>
    <cfRule type="cellIs" dxfId="72" priority="90" operator="equal">
      <formula>"nein"</formula>
    </cfRule>
  </conditionalFormatting>
  <conditionalFormatting sqref="F100:F101">
    <cfRule type="cellIs" dxfId="71" priority="91" operator="equal">
      <formula>#REF!</formula>
    </cfRule>
    <cfRule type="cellIs" dxfId="70" priority="92" operator="equal">
      <formula>#REF!</formula>
    </cfRule>
  </conditionalFormatting>
  <conditionalFormatting sqref="A108:D110 F108:G110">
    <cfRule type="cellIs" dxfId="69" priority="85" operator="equal">
      <formula>"nein"</formula>
    </cfRule>
    <cfRule type="cellIs" dxfId="68" priority="86" operator="equal">
      <formula>"nein"</formula>
    </cfRule>
  </conditionalFormatting>
  <conditionalFormatting sqref="F108:F110">
    <cfRule type="cellIs" dxfId="67" priority="87" operator="equal">
      <formula>#REF!</formula>
    </cfRule>
    <cfRule type="cellIs" dxfId="66" priority="88" operator="equal">
      <formula>#REF!</formula>
    </cfRule>
  </conditionalFormatting>
  <conditionalFormatting sqref="B115:D116 F115:G116">
    <cfRule type="cellIs" dxfId="65" priority="79" operator="equal">
      <formula>"nein"</formula>
    </cfRule>
    <cfRule type="cellIs" dxfId="64" priority="80" operator="equal">
      <formula>"nein"</formula>
    </cfRule>
  </conditionalFormatting>
  <conditionalFormatting sqref="A115:A116">
    <cfRule type="cellIs" dxfId="63" priority="77" operator="equal">
      <formula>"nein"</formula>
    </cfRule>
    <cfRule type="cellIs" dxfId="62" priority="78" operator="equal">
      <formula>"nein"</formula>
    </cfRule>
  </conditionalFormatting>
  <conditionalFormatting sqref="A121:D121 F121:G121">
    <cfRule type="cellIs" dxfId="61" priority="73" operator="equal">
      <formula>"nein"</formula>
    </cfRule>
    <cfRule type="cellIs" dxfId="60" priority="74" operator="equal">
      <formula>"nein"</formula>
    </cfRule>
  </conditionalFormatting>
  <conditionalFormatting sqref="F121">
    <cfRule type="cellIs" dxfId="59" priority="75" operator="equal">
      <formula>#REF!</formula>
    </cfRule>
    <cfRule type="cellIs" dxfId="58" priority="76" operator="equal">
      <formula>#REF!</formula>
    </cfRule>
  </conditionalFormatting>
  <conditionalFormatting sqref="A126:D127 F126:G127">
    <cfRule type="cellIs" dxfId="57" priority="69" operator="equal">
      <formula>"nein"</formula>
    </cfRule>
    <cfRule type="cellIs" dxfId="56" priority="70" operator="equal">
      <formula>"nein"</formula>
    </cfRule>
  </conditionalFormatting>
  <conditionalFormatting sqref="F126:F127">
    <cfRule type="cellIs" dxfId="55" priority="71" operator="equal">
      <formula>#REF!</formula>
    </cfRule>
    <cfRule type="cellIs" dxfId="54" priority="72" operator="equal">
      <formula>#REF!</formula>
    </cfRule>
  </conditionalFormatting>
  <conditionalFormatting sqref="G64">
    <cfRule type="cellIs" dxfId="53" priority="57" operator="equal">
      <formula>"nein"</formula>
    </cfRule>
    <cfRule type="cellIs" dxfId="52" priority="58" operator="equal">
      <formula>"nein"</formula>
    </cfRule>
  </conditionalFormatting>
  <conditionalFormatting sqref="G67">
    <cfRule type="cellIs" dxfId="51" priority="55" operator="equal">
      <formula>"nein"</formula>
    </cfRule>
    <cfRule type="cellIs" dxfId="50" priority="56" operator="equal">
      <formula>"nein"</formula>
    </cfRule>
  </conditionalFormatting>
  <conditionalFormatting sqref="G71">
    <cfRule type="cellIs" dxfId="49" priority="53" operator="equal">
      <formula>"nein"</formula>
    </cfRule>
    <cfRule type="cellIs" dxfId="48" priority="54" operator="equal">
      <formula>"nein"</formula>
    </cfRule>
  </conditionalFormatting>
  <conditionalFormatting sqref="G81">
    <cfRule type="cellIs" dxfId="47" priority="51" operator="equal">
      <formula>"nein"</formula>
    </cfRule>
    <cfRule type="cellIs" dxfId="46" priority="52" operator="equal">
      <formula>"nein"</formula>
    </cfRule>
  </conditionalFormatting>
  <conditionalFormatting sqref="G118">
    <cfRule type="cellIs" dxfId="45" priority="49" operator="equal">
      <formula>"nein"</formula>
    </cfRule>
    <cfRule type="cellIs" dxfId="44" priority="50" operator="equal">
      <formula>"nein"</formula>
    </cfRule>
  </conditionalFormatting>
  <conditionalFormatting sqref="B95">
    <cfRule type="cellIs" dxfId="43" priority="43" operator="equal">
      <formula>"nein"</formula>
    </cfRule>
    <cfRule type="cellIs" dxfId="42" priority="44" operator="equal">
      <formula>"nein"</formula>
    </cfRule>
  </conditionalFormatting>
  <conditionalFormatting sqref="A53:A55">
    <cfRule type="cellIs" dxfId="41" priority="41" operator="equal">
      <formula>"nein"</formula>
    </cfRule>
    <cfRule type="cellIs" dxfId="40" priority="42" operator="equal">
      <formula>"nein"</formula>
    </cfRule>
  </conditionalFormatting>
  <conditionalFormatting sqref="B54">
    <cfRule type="cellIs" dxfId="39" priority="39" operator="equal">
      <formula>"nein"</formula>
    </cfRule>
    <cfRule type="cellIs" dxfId="38" priority="40" operator="equal">
      <formula>"nein"</formula>
    </cfRule>
  </conditionalFormatting>
  <conditionalFormatting sqref="B55">
    <cfRule type="cellIs" dxfId="37" priority="37" operator="equal">
      <formula>"nein"</formula>
    </cfRule>
    <cfRule type="cellIs" dxfId="36" priority="38" operator="equal">
      <formula>"nein"</formula>
    </cfRule>
  </conditionalFormatting>
  <conditionalFormatting sqref="G55">
    <cfRule type="cellIs" dxfId="35" priority="35" operator="equal">
      <formula>"nein"</formula>
    </cfRule>
    <cfRule type="cellIs" dxfId="34" priority="36" operator="equal">
      <formula>"nein"</formula>
    </cfRule>
  </conditionalFormatting>
  <conditionalFormatting sqref="A56:G57">
    <cfRule type="cellIs" dxfId="33" priority="31" operator="equal">
      <formula>"nein"</formula>
    </cfRule>
    <cfRule type="cellIs" dxfId="32" priority="32" operator="equal">
      <formula>"nein"</formula>
    </cfRule>
  </conditionalFormatting>
  <conditionalFormatting sqref="F56:F57">
    <cfRule type="cellIs" dxfId="31" priority="33" operator="equal">
      <formula>#REF!</formula>
    </cfRule>
    <cfRule type="cellIs" dxfId="30" priority="34" operator="equal">
      <formula>#REF!</formula>
    </cfRule>
  </conditionalFormatting>
  <conditionalFormatting sqref="A56:A57">
    <cfRule type="cellIs" dxfId="29" priority="29" operator="equal">
      <formula>"nein"</formula>
    </cfRule>
    <cfRule type="cellIs" dxfId="28" priority="30" operator="equal">
      <formula>"nein"</formula>
    </cfRule>
  </conditionalFormatting>
  <conditionalFormatting sqref="C56:C57">
    <cfRule type="cellIs" dxfId="27" priority="27" operator="equal">
      <formula>"nein"</formula>
    </cfRule>
    <cfRule type="cellIs" dxfId="26" priority="28" operator="equal">
      <formula>"nein"</formula>
    </cfRule>
  </conditionalFormatting>
  <conditionalFormatting sqref="B56:B57">
    <cfRule type="cellIs" dxfId="25" priority="25" operator="equal">
      <formula>"nein"</formula>
    </cfRule>
    <cfRule type="cellIs" dxfId="24" priority="26" operator="equal">
      <formula>"nein"</formula>
    </cfRule>
  </conditionalFormatting>
  <conditionalFormatting sqref="D56:D57">
    <cfRule type="cellIs" dxfId="23" priority="23" operator="equal">
      <formula>"nein"</formula>
    </cfRule>
    <cfRule type="cellIs" dxfId="22" priority="24" operator="equal">
      <formula>"nein"</formula>
    </cfRule>
  </conditionalFormatting>
  <conditionalFormatting sqref="G56:G57">
    <cfRule type="cellIs" dxfId="21" priority="21" operator="equal">
      <formula>"nein"</formula>
    </cfRule>
    <cfRule type="cellIs" dxfId="20" priority="22" operator="equal">
      <formula>"nein"</formula>
    </cfRule>
  </conditionalFormatting>
  <conditionalFormatting sqref="E11:E22">
    <cfRule type="cellIs" dxfId="19" priority="19" operator="equal">
      <formula>"nein"</formula>
    </cfRule>
    <cfRule type="cellIs" dxfId="18" priority="20" operator="equal">
      <formula>"nein"</formula>
    </cfRule>
  </conditionalFormatting>
  <conditionalFormatting sqref="E26:E40">
    <cfRule type="cellIs" dxfId="17" priority="17" operator="equal">
      <formula>"nein"</formula>
    </cfRule>
    <cfRule type="cellIs" dxfId="16" priority="18" operator="equal">
      <formula>"nein"</formula>
    </cfRule>
  </conditionalFormatting>
  <conditionalFormatting sqref="E50:E55">
    <cfRule type="cellIs" dxfId="15" priority="15" operator="equal">
      <formula>"nein"</formula>
    </cfRule>
    <cfRule type="cellIs" dxfId="14" priority="16" operator="equal">
      <formula>"nein"</formula>
    </cfRule>
  </conditionalFormatting>
  <conditionalFormatting sqref="E58:E60">
    <cfRule type="cellIs" dxfId="13" priority="13" operator="equal">
      <formula>"nein"</formula>
    </cfRule>
    <cfRule type="cellIs" dxfId="12" priority="14" operator="equal">
      <formula>"nein"</formula>
    </cfRule>
  </conditionalFormatting>
  <conditionalFormatting sqref="E62:E67">
    <cfRule type="cellIs" dxfId="11" priority="11" operator="equal">
      <formula>"nein"</formula>
    </cfRule>
    <cfRule type="cellIs" dxfId="10" priority="12" operator="equal">
      <formula>"nein"</formula>
    </cfRule>
  </conditionalFormatting>
  <conditionalFormatting sqref="E70:E84">
    <cfRule type="cellIs" dxfId="9" priority="9" operator="equal">
      <formula>"nein"</formula>
    </cfRule>
    <cfRule type="cellIs" dxfId="8" priority="10" operator="equal">
      <formula>"nein"</formula>
    </cfRule>
  </conditionalFormatting>
  <conditionalFormatting sqref="E87:E101">
    <cfRule type="cellIs" dxfId="7" priority="7" operator="equal">
      <formula>"nein"</formula>
    </cfRule>
    <cfRule type="cellIs" dxfId="6" priority="8" operator="equal">
      <formula>"nein"</formula>
    </cfRule>
  </conditionalFormatting>
  <conditionalFormatting sqref="E103:E121">
    <cfRule type="cellIs" dxfId="5" priority="5" operator="equal">
      <formula>"nein"</formula>
    </cfRule>
    <cfRule type="cellIs" dxfId="4" priority="6" operator="equal">
      <formula>"nein"</formula>
    </cfRule>
  </conditionalFormatting>
  <conditionalFormatting sqref="E123:E127">
    <cfRule type="cellIs" dxfId="3" priority="3" operator="equal">
      <formula>"nein"</formula>
    </cfRule>
    <cfRule type="cellIs" dxfId="2" priority="4" operator="equal">
      <formula>"nein"</formula>
    </cfRule>
  </conditionalFormatting>
  <conditionalFormatting sqref="E7">
    <cfRule type="cellIs" dxfId="1" priority="1" operator="equal">
      <formula>"nein"</formula>
    </cfRule>
    <cfRule type="cellIs" dxfId="0" priority="2" operator="equal">
      <formula>"nein"</formula>
    </cfRule>
  </conditionalFormatting>
  <pageMargins left="0.70866141732283472" right="0.70866141732283472" top="0.78740157480314965" bottom="0.78740157480314965" header="0.31496062992125984" footer="0.31496062992125984"/>
  <pageSetup paperSize="9" scale="58" fitToHeight="0" orientation="landscape" r:id="rId1"/>
  <headerFooter>
    <oddFooter>&amp;LVDBW Vertrag gemäß § 132e SGB V WL&amp;C&amp;A&amp;R&amp;D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AOK NW und weitere KK in WL</vt:lpstr>
      <vt:lpstr>'AOK NW und weitere KK in WL'!Druckbereich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DGAUM</dc:creator>
  <cp:lastModifiedBy>VDBW e. V., Geschäftsstelle</cp:lastModifiedBy>
  <dcterms:created xsi:type="dcterms:W3CDTF">2019-08-13T11:31:24Z</dcterms:created>
  <dcterms:modified xsi:type="dcterms:W3CDTF">2021-01-19T07:30:38Z</dcterms:modified>
</cp:coreProperties>
</file>